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Parish Deprivation Scores" sheetId="1" r:id="rId1"/>
    <sheet name="Sheet1" sheetId="2" state="hidden" r:id="rId2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LL">#REF!</definedName>
    <definedName name="CAPPING">#REF!</definedName>
    <definedName name="INPUT">#REF!</definedName>
    <definedName name="PAGE">#REF!</definedName>
    <definedName name="_xlnm.Print_Area" localSheetId="0">'Parish Deprivation Scores'!$A$1:$G$260</definedName>
    <definedName name="_xlnm.Print_Titles" localSheetId="0">'Parish Deprivation Scores'!$1:$1</definedName>
    <definedName name="PRINTCAPPING">#REF!</definedName>
    <definedName name="PRINTINPUT">#REF!</definedName>
    <definedName name="PRINTOUTPUT">#REF!</definedName>
  </definedNames>
  <calcPr fullCalcOnLoad="1"/>
</workbook>
</file>

<file path=xl/sharedStrings.xml><?xml version="1.0" encoding="utf-8"?>
<sst xmlns="http://schemas.openxmlformats.org/spreadsheetml/2006/main" count="274" uniqueCount="274">
  <si>
    <t>Sinfin Moor</t>
  </si>
  <si>
    <t>5% target for giving</t>
  </si>
  <si>
    <t>IMD Score</t>
  </si>
  <si>
    <t>Highest</t>
  </si>
  <si>
    <t>Lowest</t>
  </si>
  <si>
    <t>Lowest amount</t>
  </si>
  <si>
    <t>Highest amount</t>
  </si>
  <si>
    <t>Alfreton, St Martin</t>
  </si>
  <si>
    <t>Blackwell, St Werburgh</t>
  </si>
  <si>
    <t>Crich, St Mary</t>
  </si>
  <si>
    <t>Ironville, Christ Church</t>
  </si>
  <si>
    <t>Morton, Holy Cross</t>
  </si>
  <si>
    <t>Pentrich, St Matthew</t>
  </si>
  <si>
    <t>Pinxton, St Helen</t>
  </si>
  <si>
    <t>Riddings, St James</t>
  </si>
  <si>
    <t>Shirland, St Leonard</t>
  </si>
  <si>
    <t>Somercotes, St Thomas</t>
  </si>
  <si>
    <t>South Normanton, St Michael &amp; All Angels</t>
  </si>
  <si>
    <t>Stonebroom, St Peter</t>
  </si>
  <si>
    <t>Swanwick, St Andrew</t>
  </si>
  <si>
    <t>South Wingfield, All Saints</t>
  </si>
  <si>
    <t>Tibshelf, St John the Baptist</t>
  </si>
  <si>
    <t>Ashford-in-the-Water, Holy Trinity</t>
  </si>
  <si>
    <t>Bakewell, All Saints</t>
  </si>
  <si>
    <t>Bamford &amp; Derwent, St John the Baptist</t>
  </si>
  <si>
    <t>Baslow, St Anne</t>
  </si>
  <si>
    <t>Bradwell, St Barnabas</t>
  </si>
  <si>
    <t>Beeley, St Anne</t>
  </si>
  <si>
    <t>Birchover, St Michael</t>
  </si>
  <si>
    <t>Castleton, St Edmund</t>
  </si>
  <si>
    <t>Curbar, All Saints</t>
  </si>
  <si>
    <t>Edale, Holy &amp; Undivided Trinity</t>
  </si>
  <si>
    <t>Edensor, St Peter</t>
  </si>
  <si>
    <t>Eyam, St Lawrence</t>
  </si>
  <si>
    <t>Grindleford, St Helen</t>
  </si>
  <si>
    <t>Hathersage, St Michael &amp; All Angels</t>
  </si>
  <si>
    <t>Hope, St Peter</t>
  </si>
  <si>
    <t>Longstone, St Giles</t>
  </si>
  <si>
    <t>Rowsley, St Katherine</t>
  </si>
  <si>
    <t>Sheldon, St Michael &amp; All Angels</t>
  </si>
  <si>
    <t>Stanton-in-Peak, Holy Trinity</t>
  </si>
  <si>
    <t>Stoney Middleton, St Martin</t>
  </si>
  <si>
    <t>Tideswell, St John the Baptist</t>
  </si>
  <si>
    <t>Youlgreave, All Saints</t>
  </si>
  <si>
    <t>Ault Hucknall, St John the Baptist</t>
  </si>
  <si>
    <t>Barlborough, St James</t>
  </si>
  <si>
    <t>Bolsover, St Mary &amp; St Laurence</t>
  </si>
  <si>
    <t>Brimington, St Michael &amp; All Angels</t>
  </si>
  <si>
    <t>Calow, St Peter</t>
  </si>
  <si>
    <t>Clowne, St John the Baptist</t>
  </si>
  <si>
    <t>Eckington, St Peter &amp; St Paul</t>
  </si>
  <si>
    <t>Elmton, St Peter</t>
  </si>
  <si>
    <t>Killamarsh, St Giles</t>
  </si>
  <si>
    <t>Pleasley, St Michael</t>
  </si>
  <si>
    <t>Renishaw, St Matthew</t>
  </si>
  <si>
    <t>Scarcliffe, St Leonard</t>
  </si>
  <si>
    <t>Shirebrook, Holy Trinity</t>
  </si>
  <si>
    <t>Staveley, St John the Baptist</t>
  </si>
  <si>
    <t>Sutton, St Mary</t>
  </si>
  <si>
    <t>Upper Langwith w Langwith Bassett, Holy Cross</t>
  </si>
  <si>
    <t>Whaley Thorns, St Luke</t>
  </si>
  <si>
    <t>Whitwell, St Lawrence</t>
  </si>
  <si>
    <t>Biggin, St Thomas</t>
  </si>
  <si>
    <t>Buxton, Burbage and King Sterndale Team</t>
  </si>
  <si>
    <t>Chapel-en-le-Frith, St Thomas Becket</t>
  </si>
  <si>
    <t>Chelmorton, St John the Baptist</t>
  </si>
  <si>
    <t>Dove Holes, St Paul</t>
  </si>
  <si>
    <t>Earl Sterndale, St Michael &amp; All Angels</t>
  </si>
  <si>
    <t>Fairfield, St Peter</t>
  </si>
  <si>
    <t>Hartington, St Giles</t>
  </si>
  <si>
    <t>Monyash, St Leonard</t>
  </si>
  <si>
    <t>Peak Forest, Charles, King and Martyr</t>
  </si>
  <si>
    <t>Taddington, St Michael</t>
  </si>
  <si>
    <t>Ashover, All Saints</t>
  </si>
  <si>
    <t>Brampton, St Mark</t>
  </si>
  <si>
    <t>Brampton, St Thomas</t>
  </si>
  <si>
    <t>Brackenfield, Holy Trinity</t>
  </si>
  <si>
    <t>Chesterfield, St Augustine</t>
  </si>
  <si>
    <t>Chesterfield, Holy Trinity</t>
  </si>
  <si>
    <t>Chesterfield, St Mary &amp; All Saints</t>
  </si>
  <si>
    <t>Dronfield with Holmesfield Team</t>
  </si>
  <si>
    <t>Great Barlow, St Lawrence</t>
  </si>
  <si>
    <t>Hasland, St Paul</t>
  </si>
  <si>
    <t>Heath, All Saints</t>
  </si>
  <si>
    <t>Loundsley Green Church LEP</t>
  </si>
  <si>
    <t>Newbold, St John the Evangelist</t>
  </si>
  <si>
    <t>New Whittington, St Barnabas</t>
  </si>
  <si>
    <t>North Wingfield Team Ministry</t>
  </si>
  <si>
    <t>Old Brampton, St Peter &amp; St Paul</t>
  </si>
  <si>
    <t>Temple Normanton, St James the Apostle</t>
  </si>
  <si>
    <t>Wessington, Christ Church</t>
  </si>
  <si>
    <t>Whittington, St Bartholomew</t>
  </si>
  <si>
    <t>Walton, St John</t>
  </si>
  <si>
    <t>Wingerworth, All Saints</t>
  </si>
  <si>
    <t>Buxworth, St James</t>
  </si>
  <si>
    <t>Charlesworth, St John the Evangelist</t>
  </si>
  <si>
    <t>Dinting Vale, Holy Trinity</t>
  </si>
  <si>
    <t>Glossop, All Saints</t>
  </si>
  <si>
    <t>Hadfield, St Andrew</t>
  </si>
  <si>
    <t>Hayfield, St Matthew</t>
  </si>
  <si>
    <t>New Mills, St George</t>
  </si>
  <si>
    <t>Whitfield, St James</t>
  </si>
  <si>
    <t>Bonsall, St James Apostle</t>
  </si>
  <si>
    <t>Bradbourne, All Saints</t>
  </si>
  <si>
    <t>Brassington, St James</t>
  </si>
  <si>
    <t>Carsington, St Margaret</t>
  </si>
  <si>
    <t>Cromford, St Mary</t>
  </si>
  <si>
    <t>Dethick, St John the Baptist</t>
  </si>
  <si>
    <t>Darley, St Helen</t>
  </si>
  <si>
    <t>Elton, All Saints</t>
  </si>
  <si>
    <t>Idridgehay, St James</t>
  </si>
  <si>
    <t>Kirk Ireton, Holy Trinity</t>
  </si>
  <si>
    <t>Middleton-by-Wirksworth, Holy Trinity</t>
  </si>
  <si>
    <t>Matlock Bank, All Saints</t>
  </si>
  <si>
    <t>Matlock, St Giles</t>
  </si>
  <si>
    <t>Matlock Bath, Holy Trinity</t>
  </si>
  <si>
    <t>South Darley, St Mary the Virgin</t>
  </si>
  <si>
    <t>Tansley, Holy Trinity</t>
  </si>
  <si>
    <t>Winster, St John the Baptist</t>
  </si>
  <si>
    <t>Wirksworth Team Ministry</t>
  </si>
  <si>
    <t>Alsop-en-le-Dale, St Michael &amp; All Angels</t>
  </si>
  <si>
    <t>Ashbourne, St Oswald</t>
  </si>
  <si>
    <t>Atlow, St Philip &amp; St James</t>
  </si>
  <si>
    <t>Brailsford, All Saints</t>
  </si>
  <si>
    <t>Bradley, All Saints</t>
  </si>
  <si>
    <t>Clifton, Holy Trinity</t>
  </si>
  <si>
    <t>Edlaston, St James</t>
  </si>
  <si>
    <t>Fenny Bentley, St Edmund King &amp; Martyr</t>
  </si>
  <si>
    <t>Hognaston, St Bartholomew</t>
  </si>
  <si>
    <t>Hulland, Christ Church</t>
  </si>
  <si>
    <t>Kniveton, St Michael &amp; All Angels</t>
  </si>
  <si>
    <t>Norbury, St Mary &amp; St Barlock</t>
  </si>
  <si>
    <t>Osmaston, St Martin</t>
  </si>
  <si>
    <t>Parwich, St Peter</t>
  </si>
  <si>
    <t>Shirley, St Michael</t>
  </si>
  <si>
    <t>Snelston, St Peter</t>
  </si>
  <si>
    <t>Thorpe, St Leonard</t>
  </si>
  <si>
    <t>Tissington, St Mary</t>
  </si>
  <si>
    <t>Yeaveley, Holy Trinity</t>
  </si>
  <si>
    <t>Breadsall, All Saints</t>
  </si>
  <si>
    <t>Chaddesden, St Mary</t>
  </si>
  <si>
    <t>Chaddesden, St Philip</t>
  </si>
  <si>
    <t>Derby, St Alkmund</t>
  </si>
  <si>
    <t>Derby, St Anne</t>
  </si>
  <si>
    <t>Derby, St Barnabas</t>
  </si>
  <si>
    <t>Derby, St John the Evangelist</t>
  </si>
  <si>
    <t>Derby, St Luke</t>
  </si>
  <si>
    <t>Derby, St Mark</t>
  </si>
  <si>
    <t>Derby, St Paul</t>
  </si>
  <si>
    <t>Mackworth, St Francis</t>
  </si>
  <si>
    <t>Oakwood LEP</t>
  </si>
  <si>
    <t>Spondon, St Werburgh</t>
  </si>
  <si>
    <t>Blagreaves, St Andrew</t>
  </si>
  <si>
    <t>Derby, St Bartholomew</t>
  </si>
  <si>
    <t>Derby, St Peter's in the City</t>
  </si>
  <si>
    <t>Littleover, St Peter</t>
  </si>
  <si>
    <t>Mickleover, All Saints</t>
  </si>
  <si>
    <t>Mickleover, St John</t>
  </si>
  <si>
    <t>Normanton-by-Derby, St Giles</t>
  </si>
  <si>
    <t>Sinfin, St Stephen</t>
  </si>
  <si>
    <t>Walbrook Epiphany Team Ministry</t>
  </si>
  <si>
    <t>Allestree, St Edmund</t>
  </si>
  <si>
    <t>Allestree, St Nicholas</t>
  </si>
  <si>
    <t>Ambergate, St Anne</t>
  </si>
  <si>
    <t>Belper, Christ Church</t>
  </si>
  <si>
    <t>Belper, St Peter</t>
  </si>
  <si>
    <t>Darley Abbey, St Matthew</t>
  </si>
  <si>
    <t>Duffield, St Alkmund</t>
  </si>
  <si>
    <t>Hazelwood, St John the Evangelist</t>
  </si>
  <si>
    <t>Heage, St Luke</t>
  </si>
  <si>
    <t>Holbrook, St Michael</t>
  </si>
  <si>
    <t>Kirk Langley, St Michael</t>
  </si>
  <si>
    <t>Little Eaton, St Paul</t>
  </si>
  <si>
    <t>Mackworth, All Saints</t>
  </si>
  <si>
    <t>Milford, Holy Trinity</t>
  </si>
  <si>
    <t>Mugginton, All Saints</t>
  </si>
  <si>
    <t>Quarndon, St Paul</t>
  </si>
  <si>
    <t>Turnditch, All Saints</t>
  </si>
  <si>
    <t>Aldercar, St John</t>
  </si>
  <si>
    <t>Codnor, St James</t>
  </si>
  <si>
    <t>Denby, St Mary the Virgin</t>
  </si>
  <si>
    <t>Heanor, St Lawrence</t>
  </si>
  <si>
    <t>Horsley, St Clement</t>
  </si>
  <si>
    <t>Horsley Woodhouse, St Susanna</t>
  </si>
  <si>
    <t>Langley Mill, St Andrew</t>
  </si>
  <si>
    <t>Loscoe, St Luke</t>
  </si>
  <si>
    <t>Marlpool, All Saints</t>
  </si>
  <si>
    <t>Morley, St Matthew</t>
  </si>
  <si>
    <t>Ripley, All Saints</t>
  </si>
  <si>
    <t>Smalley, St John the Baptist</t>
  </si>
  <si>
    <t>Breaston, St Michael</t>
  </si>
  <si>
    <t>Cotmanhay &amp; Shipley, Christ Church</t>
  </si>
  <si>
    <t>Ilkeston, Holy Trinity</t>
  </si>
  <si>
    <t>Ilkeston, St John the Evangelist</t>
  </si>
  <si>
    <t>Ilkeston, St Mary the Virgin</t>
  </si>
  <si>
    <t>Kirk Hallam, All Saints</t>
  </si>
  <si>
    <t>Long Eaton, St John</t>
  </si>
  <si>
    <t>Long Eaton, St Laurence</t>
  </si>
  <si>
    <t>Mapperley, Holy Trinity</t>
  </si>
  <si>
    <t>Ockbrook, All Saints</t>
  </si>
  <si>
    <t>Risley, All Saints</t>
  </si>
  <si>
    <t>Sandiacre, St Giles</t>
  </si>
  <si>
    <t>Sawley, All Saints</t>
  </si>
  <si>
    <t>Stanton-by-Dale with Dale Abbey and Risley</t>
  </si>
  <si>
    <t>Stanley, St Andrew</t>
  </si>
  <si>
    <t>West Hallam, St Wilfred</t>
  </si>
  <si>
    <t>Wilne, St Chad</t>
  </si>
  <si>
    <t>Alkmonton, St John</t>
  </si>
  <si>
    <t>Boylestone, St John the Baptist</t>
  </si>
  <si>
    <t>Church Broughton, St Michael</t>
  </si>
  <si>
    <t>Cubley, St Andrew</t>
  </si>
  <si>
    <t>Dalbury, All Saints</t>
  </si>
  <si>
    <t>Doveridge, St Cuthbert</t>
  </si>
  <si>
    <t>Egginton, St Wilfrid</t>
  </si>
  <si>
    <t>Etwall, St Helen</t>
  </si>
  <si>
    <t>Hatton, All Saints</t>
  </si>
  <si>
    <t>Longford, St Chad</t>
  </si>
  <si>
    <t>Long Lane, Christ Church</t>
  </si>
  <si>
    <t>Marston-on-Dove, St Mary</t>
  </si>
  <si>
    <t>Marston Montgomery, St Giles</t>
  </si>
  <si>
    <t>Radbourne, St Andrew</t>
  </si>
  <si>
    <t>Scropton, St Paul</t>
  </si>
  <si>
    <t>Somersal Herbert, St Peter</t>
  </si>
  <si>
    <t>Sudbury, All Saints</t>
  </si>
  <si>
    <t>Sutton-on-the-Hill, St Michael</t>
  </si>
  <si>
    <t>Trusley, All Saints</t>
  </si>
  <si>
    <t>Allenton &amp; Shelton Lock, St Edmund</t>
  </si>
  <si>
    <t>Alvaston, St Michael &amp; All Angels</t>
  </si>
  <si>
    <t>Aston-on-Trent, All Saints</t>
  </si>
  <si>
    <t>Barrow-on-Trent, St Wilfrid</t>
  </si>
  <si>
    <t>Boulton, St Mary</t>
  </si>
  <si>
    <t>Chellaston, St Peter</t>
  </si>
  <si>
    <t>Derby, St Andrew w St Osmund</t>
  </si>
  <si>
    <t>Elvaston-cum-Thulston-cum-Ambaston, St Bartholomew</t>
  </si>
  <si>
    <t>Melbourne, St Michael</t>
  </si>
  <si>
    <t>Shardlow &amp; Great Wilne, St James</t>
  </si>
  <si>
    <t>Smisby, St James</t>
  </si>
  <si>
    <t>Stanton-by-Bridge, St Michael</t>
  </si>
  <si>
    <t>Swarkestone, St James</t>
  </si>
  <si>
    <t>Ticknall, St George</t>
  </si>
  <si>
    <t>Twyford, St Andrew</t>
  </si>
  <si>
    <t>Weston-on-Trent, St Mary the Virgin</t>
  </si>
  <si>
    <t>Bretby, St Wystan</t>
  </si>
  <si>
    <t>Coton in the Elms, St Mary</t>
  </si>
  <si>
    <t>Croxall cum Oakley, St John Baptist</t>
  </si>
  <si>
    <t>Findern, All Saints</t>
  </si>
  <si>
    <t>Foremark, St Saviour</t>
  </si>
  <si>
    <t>Gresley, St George &amp; St Mary</t>
  </si>
  <si>
    <t>Hartshorne, St Peter</t>
  </si>
  <si>
    <t>Linton &amp; Castle Gresley, Christ Church</t>
  </si>
  <si>
    <t>Lullington, All Saints</t>
  </si>
  <si>
    <t>Netherseal, St Peter</t>
  </si>
  <si>
    <t>Newhall, St John</t>
  </si>
  <si>
    <t>Newton Solney, St Mary the Virgin</t>
  </si>
  <si>
    <t>Overseal, St Matthew</t>
  </si>
  <si>
    <t>Repton, St Wystan</t>
  </si>
  <si>
    <t>Rosliston, St Mary</t>
  </si>
  <si>
    <t>Stapenhill, Immanuel</t>
  </si>
  <si>
    <t>Stapenhill, St Peter</t>
  </si>
  <si>
    <t>Swadlincote, Emmanuel</t>
  </si>
  <si>
    <t>Winshill, St Mark</t>
  </si>
  <si>
    <t>Willington, St Michael</t>
  </si>
  <si>
    <t>Walton-on-Trent, St Laurence</t>
  </si>
  <si>
    <t>IMD differential</t>
  </si>
  <si>
    <t>PARISH DEPRIVATION SCORE</t>
  </si>
  <si>
    <t>2015 Basic State Pension per week</t>
  </si>
  <si>
    <t>PARISH DEPRIVATION SCORE RANGE:</t>
  </si>
  <si>
    <t>5.80 to 12.43</t>
  </si>
  <si>
    <t>Diocesan Average</t>
  </si>
  <si>
    <t>Index of Multiple Deprivation (IMD) Score</t>
  </si>
  <si>
    <t>Total cost of ministry/Average USAA</t>
  </si>
  <si>
    <t>https://www.churchofengland.org/about-us/facts-stats/research-statistics/publications,-resources,-and-data-archive.aspx</t>
  </si>
  <si>
    <t>Further information on IMD scores is available on the Church of England website:</t>
  </si>
  <si>
    <t>Parish/Team Name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</si>
</sst>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#,##0_);\(#,##0\)"/>
    <numFmt numFmtId="166" formatCode="0_)"/>
    <numFmt numFmtId="167" formatCode=";;;"/>
    <numFmt numFmtId="168" formatCode="&quot;£&quot;#,##0_);\(&quot;£&quot;#,##0\)"/>
    <numFmt numFmtId="169" formatCode="#,##0.000000_);\(#,##0.000000\)"/>
    <numFmt numFmtId="170" formatCode="&quot;£&quot;#,##0.0_);\(&quot;£&quot;#,##0.0\)"/>
    <numFmt numFmtId="171" formatCode="&quot;£&quot;#,##0.0000_);\(&quot;£&quot;#,##0.0000\)"/>
    <numFmt numFmtId="172" formatCode="0.00_)"/>
    <numFmt numFmtId="173" formatCode="#,##0.00_);\(#,##0.00\)"/>
    <numFmt numFmtId="174" formatCode="#,##0.0_);\(#,##0.0\)"/>
    <numFmt numFmtId="175" formatCode="#,##0.00000000_);\(#,##0.00000000\)"/>
    <numFmt numFmtId="176" formatCode="#,##0.000000000000000_);\(#,##0.000000000000000\)"/>
    <numFmt numFmtId="177" formatCode="#,##0.0000_);\(#,##0.0000\)"/>
    <numFmt numFmtId="178" formatCode="[$-809]dd\ mmmm\ 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#,##0_ ;\-#,##0\ 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_-;\-* #,##0.0000_-;_-* &quot;-&quot;??_-;_-@_-"/>
    <numFmt numFmtId="187" formatCode="0.0_)"/>
    <numFmt numFmtId="188" formatCode="0.000_)"/>
    <numFmt numFmtId="189" formatCode="0.0000_)"/>
    <numFmt numFmtId="190" formatCode="0.00000_)"/>
    <numFmt numFmtId="191" formatCode="0.000000_)"/>
    <numFmt numFmtId="192" formatCode="0.000"/>
    <numFmt numFmtId="193" formatCode="0.0000"/>
    <numFmt numFmtId="194" formatCode="0.00000"/>
    <numFmt numFmtId="195" formatCode="0.000000"/>
    <numFmt numFmtId="196" formatCode="#,##0.000_);\(#,##0.000\)"/>
    <numFmt numFmtId="197" formatCode="_-* #,##0.0000_-;\-* #,##0.0000_-;_-* &quot;-&quot;????_-;_-@_-"/>
    <numFmt numFmtId="198" formatCode="#,##0.00000_);\(#,##0.00000\)"/>
    <numFmt numFmtId="199" formatCode="\+#,##0\ ;\(#,##0\)\ \:\-\ \ ;"/>
    <numFmt numFmtId="200" formatCode="\+#,##0\ ;\(#,##0\);\-\ ;"/>
    <numFmt numFmtId="201" formatCode="0.0%"/>
    <numFmt numFmtId="202" formatCode="0.0000000"/>
    <numFmt numFmtId="203" formatCode="0.00000000"/>
    <numFmt numFmtId="204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4" fillId="0" borderId="0" xfId="57" applyFill="1">
      <alignment/>
      <protection/>
    </xf>
    <xf numFmtId="186" fontId="0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43" fontId="4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0" fontId="5" fillId="0" borderId="0" xfId="57" applyFont="1" applyFill="1">
      <alignment/>
      <protection/>
    </xf>
    <xf numFmtId="44" fontId="5" fillId="0" borderId="0" xfId="44" applyFont="1" applyFill="1" applyAlignment="1">
      <alignment/>
    </xf>
    <xf numFmtId="0" fontId="4" fillId="0" borderId="0" xfId="57" applyFont="1" applyFill="1">
      <alignment/>
      <protection/>
    </xf>
    <xf numFmtId="193" fontId="4" fillId="0" borderId="0" xfId="57" applyNumberFormat="1" applyFill="1">
      <alignment/>
      <protection/>
    </xf>
    <xf numFmtId="0" fontId="1" fillId="0" borderId="0" xfId="0" applyFont="1" applyFill="1" applyAlignment="1">
      <alignment vertical="top"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>
      <alignment horizontal="center" vertical="top" wrapText="1"/>
      <protection/>
    </xf>
    <xf numFmtId="43" fontId="5" fillId="0" borderId="0" xfId="42" applyNumberFormat="1" applyFont="1" applyFill="1" applyAlignment="1">
      <alignment horizontal="center" vertical="top" wrapText="1"/>
    </xf>
    <xf numFmtId="0" fontId="5" fillId="0" borderId="0" xfId="57" applyFont="1" applyFill="1" applyAlignment="1">
      <alignment horizontal="left" indent="1"/>
      <protection/>
    </xf>
    <xf numFmtId="0" fontId="1" fillId="0" borderId="0" xfId="0" applyFont="1" applyFill="1" applyAlignment="1">
      <alignment/>
    </xf>
    <xf numFmtId="43" fontId="5" fillId="0" borderId="0" xfId="42" applyNumberFormat="1" applyFont="1" applyFill="1" applyAlignment="1">
      <alignment/>
    </xf>
    <xf numFmtId="0" fontId="2" fillId="0" borderId="0" xfId="53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hurchofengland.org/about-us/facts-stats/research-statistics/publications,-resources,-and-data-archiv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00390625" style="1" bestFit="1" customWidth="1"/>
    <col min="2" max="2" width="13.00390625" style="1" customWidth="1"/>
    <col min="3" max="3" width="17.421875" style="7" customWidth="1"/>
    <col min="4" max="4" width="9.140625" style="1" customWidth="1"/>
    <col min="5" max="5" width="44.28125" style="1" bestFit="1" customWidth="1"/>
    <col min="6" max="6" width="14.28125" style="1" bestFit="1" customWidth="1"/>
    <col min="7" max="7" width="42.7109375" style="1" customWidth="1"/>
    <col min="8" max="16384" width="9.140625" style="1" customWidth="1"/>
  </cols>
  <sheetData>
    <row r="1" spans="1:8" s="12" customFormat="1" ht="60">
      <c r="A1" s="12" t="s">
        <v>273</v>
      </c>
      <c r="B1" s="14" t="s">
        <v>269</v>
      </c>
      <c r="C1" s="15" t="s">
        <v>264</v>
      </c>
      <c r="D1" s="13"/>
      <c r="E1" s="13"/>
      <c r="F1" s="13"/>
      <c r="G1" s="13"/>
      <c r="H1" s="13"/>
    </row>
    <row r="2" spans="1:8" ht="15">
      <c r="A2" s="1" t="s">
        <v>154</v>
      </c>
      <c r="B2" s="11">
        <v>61.420800912484445</v>
      </c>
      <c r="C2" s="6">
        <f>+F3</f>
        <v>5.7975</v>
      </c>
      <c r="D2" s="3"/>
      <c r="E2" s="3" t="s">
        <v>265</v>
      </c>
      <c r="F2" s="5">
        <v>115.95</v>
      </c>
      <c r="G2" s="3"/>
      <c r="H2" s="3"/>
    </row>
    <row r="3" spans="1:8" ht="15">
      <c r="A3" s="1" t="s">
        <v>153</v>
      </c>
      <c r="B3" s="11">
        <v>57.778415262235406</v>
      </c>
      <c r="C3" s="6">
        <f aca="true" t="shared" si="0" ref="C3:C66">ROUND(+$C$2+($B$2-B3)*$F$13,2)</f>
        <v>6.21</v>
      </c>
      <c r="D3" s="3"/>
      <c r="E3" s="8" t="s">
        <v>1</v>
      </c>
      <c r="F3" s="9">
        <f>+F2*0.05</f>
        <v>5.7975</v>
      </c>
      <c r="G3" s="3" t="s">
        <v>5</v>
      </c>
      <c r="H3" s="3"/>
    </row>
    <row r="4" spans="1:8" ht="15">
      <c r="A4" s="1" t="s">
        <v>160</v>
      </c>
      <c r="B4" s="11">
        <v>53.0472356780577</v>
      </c>
      <c r="C4" s="6">
        <f t="shared" si="0"/>
        <v>6.76</v>
      </c>
      <c r="D4" s="3"/>
      <c r="E4" s="3"/>
      <c r="F4" s="3"/>
      <c r="G4" s="3"/>
      <c r="H4" s="3"/>
    </row>
    <row r="5" spans="1:8" ht="15">
      <c r="A5" s="1" t="s">
        <v>147</v>
      </c>
      <c r="B5" s="11">
        <v>48.08527518501738</v>
      </c>
      <c r="C5" s="6">
        <f t="shared" si="0"/>
        <v>7.33</v>
      </c>
      <c r="D5" s="3"/>
      <c r="E5" s="8" t="s">
        <v>270</v>
      </c>
      <c r="F5" s="9">
        <v>12.429590914867616</v>
      </c>
      <c r="G5" s="3" t="s">
        <v>6</v>
      </c>
      <c r="H5" s="3"/>
    </row>
    <row r="6" spans="1:8" ht="15">
      <c r="A6" s="1" t="s">
        <v>59</v>
      </c>
      <c r="B6" s="11">
        <v>40.225098221191026</v>
      </c>
      <c r="C6" s="6">
        <f t="shared" si="0"/>
        <v>8.23</v>
      </c>
      <c r="D6" s="3"/>
      <c r="E6" s="3"/>
      <c r="F6" s="3"/>
      <c r="G6" s="3"/>
      <c r="H6" s="3"/>
    </row>
    <row r="7" spans="1:8" ht="15">
      <c r="A7" s="1" t="s">
        <v>77</v>
      </c>
      <c r="B7" s="11">
        <v>39.45597620935765</v>
      </c>
      <c r="C7" s="6">
        <f t="shared" si="0"/>
        <v>8.31</v>
      </c>
      <c r="D7" s="3"/>
      <c r="E7" s="8" t="s">
        <v>266</v>
      </c>
      <c r="F7" s="16" t="s">
        <v>267</v>
      </c>
      <c r="G7" s="3"/>
      <c r="H7" s="3"/>
    </row>
    <row r="8" spans="1:8" ht="15">
      <c r="A8" s="1" t="s">
        <v>159</v>
      </c>
      <c r="B8" s="11">
        <v>38.55168874345549</v>
      </c>
      <c r="C8" s="6">
        <f t="shared" si="0"/>
        <v>8.42</v>
      </c>
      <c r="D8" s="3"/>
      <c r="E8" s="3"/>
      <c r="H8" s="3"/>
    </row>
    <row r="9" spans="1:8" ht="15">
      <c r="A9" s="1" t="s">
        <v>232</v>
      </c>
      <c r="B9" s="11">
        <v>37.06139700531766</v>
      </c>
      <c r="C9" s="6">
        <f t="shared" si="0"/>
        <v>8.59</v>
      </c>
      <c r="D9" s="3"/>
      <c r="E9" s="8" t="s">
        <v>2</v>
      </c>
      <c r="F9" s="3"/>
      <c r="H9" s="3"/>
    </row>
    <row r="10" spans="1:8" ht="15">
      <c r="A10" s="1" t="s">
        <v>83</v>
      </c>
      <c r="B10" s="11">
        <v>36.859592310241965</v>
      </c>
      <c r="C10" s="6">
        <f t="shared" si="0"/>
        <v>8.61</v>
      </c>
      <c r="D10" s="3"/>
      <c r="E10" s="3" t="s">
        <v>3</v>
      </c>
      <c r="F10" s="11">
        <f>+B2</f>
        <v>61.420800912484445</v>
      </c>
      <c r="H10" s="3"/>
    </row>
    <row r="11" spans="1:8" ht="15">
      <c r="A11" s="1" t="s">
        <v>158</v>
      </c>
      <c r="B11" s="11">
        <v>35.755386711966786</v>
      </c>
      <c r="C11" s="6">
        <f t="shared" si="0"/>
        <v>8.74</v>
      </c>
      <c r="D11" s="3"/>
      <c r="E11" s="3" t="s">
        <v>4</v>
      </c>
      <c r="F11" s="11">
        <f>+B258</f>
        <v>3.5320453172205437</v>
      </c>
      <c r="H11" s="3"/>
    </row>
    <row r="12" spans="1:8" ht="15">
      <c r="A12" s="1" t="s">
        <v>230</v>
      </c>
      <c r="B12" s="11">
        <v>35.66236309706454</v>
      </c>
      <c r="C12" s="6">
        <f t="shared" si="0"/>
        <v>8.75</v>
      </c>
      <c r="D12" s="3"/>
      <c r="E12" s="3"/>
      <c r="F12" s="11"/>
      <c r="H12" s="3"/>
    </row>
    <row r="13" spans="1:8" ht="15">
      <c r="A13" s="1" t="s">
        <v>184</v>
      </c>
      <c r="B13" s="11">
        <v>35.615698001080496</v>
      </c>
      <c r="C13" s="6">
        <f t="shared" si="0"/>
        <v>8.75</v>
      </c>
      <c r="D13" s="3"/>
      <c r="E13" s="10" t="s">
        <v>263</v>
      </c>
      <c r="F13" s="11">
        <f>(F5-F3)/(F10-F11)</f>
        <v>0.11456613372788085</v>
      </c>
      <c r="H13" s="3"/>
    </row>
    <row r="14" spans="1:8" ht="15">
      <c r="A14" s="1" t="s">
        <v>60</v>
      </c>
      <c r="B14" s="11">
        <v>34.976391875746714</v>
      </c>
      <c r="C14" s="6">
        <f t="shared" si="0"/>
        <v>8.83</v>
      </c>
      <c r="D14" s="3"/>
      <c r="G14" s="3"/>
      <c r="H14" s="3"/>
    </row>
    <row r="15" spans="1:4" ht="15">
      <c r="A15" s="1" t="s">
        <v>226</v>
      </c>
      <c r="B15" s="11">
        <v>33.88106527303754</v>
      </c>
      <c r="C15" s="6">
        <f t="shared" si="0"/>
        <v>8.95</v>
      </c>
      <c r="D15" s="3"/>
    </row>
    <row r="16" spans="1:4" ht="15">
      <c r="A16" s="1" t="s">
        <v>51</v>
      </c>
      <c r="B16" s="11">
        <v>32.78887266857963</v>
      </c>
      <c r="C16" s="6">
        <f t="shared" si="0"/>
        <v>9.08</v>
      </c>
      <c r="D16" s="3"/>
    </row>
    <row r="17" spans="1:8" ht="15">
      <c r="A17" s="1" t="s">
        <v>57</v>
      </c>
      <c r="B17" s="11">
        <v>32.4832260210035</v>
      </c>
      <c r="C17" s="6">
        <f t="shared" si="0"/>
        <v>9.11</v>
      </c>
      <c r="D17" s="3"/>
      <c r="E17" s="3"/>
      <c r="F17" s="3"/>
      <c r="G17" s="3"/>
      <c r="H17" s="3"/>
    </row>
    <row r="18" spans="1:8" ht="15">
      <c r="A18" s="1" t="s">
        <v>16</v>
      </c>
      <c r="B18" s="11">
        <v>32.09479832878033</v>
      </c>
      <c r="C18" s="6">
        <f t="shared" si="0"/>
        <v>9.16</v>
      </c>
      <c r="D18" s="3"/>
      <c r="E18" s="17" t="s">
        <v>272</v>
      </c>
      <c r="G18" s="3"/>
      <c r="H18" s="3"/>
    </row>
    <row r="19" spans="1:8" ht="15">
      <c r="A19" s="1" t="s">
        <v>191</v>
      </c>
      <c r="B19" s="11">
        <v>32.06171453963739</v>
      </c>
      <c r="C19" s="6">
        <f t="shared" si="0"/>
        <v>9.16</v>
      </c>
      <c r="D19" s="3"/>
      <c r="E19" s="19" t="s">
        <v>271</v>
      </c>
      <c r="G19" s="3"/>
      <c r="H19" s="3"/>
    </row>
    <row r="20" spans="1:8" ht="15">
      <c r="A20" s="1" t="s">
        <v>141</v>
      </c>
      <c r="B20" s="11">
        <v>31.732756792645556</v>
      </c>
      <c r="C20" s="6">
        <f t="shared" si="0"/>
        <v>9.2</v>
      </c>
      <c r="D20" s="3"/>
      <c r="G20" s="3"/>
      <c r="H20" s="3"/>
    </row>
    <row r="21" spans="1:8" ht="15">
      <c r="A21" s="1" t="s">
        <v>146</v>
      </c>
      <c r="B21" s="11">
        <v>31.645014028251342</v>
      </c>
      <c r="C21" s="6">
        <f t="shared" si="0"/>
        <v>9.21</v>
      </c>
      <c r="D21" s="3"/>
      <c r="G21" s="3"/>
      <c r="H21" s="3"/>
    </row>
    <row r="22" spans="1:8" ht="15">
      <c r="A22" s="1" t="s">
        <v>58</v>
      </c>
      <c r="B22" s="11">
        <v>31.34285164424514</v>
      </c>
      <c r="C22" s="6">
        <f t="shared" si="0"/>
        <v>9.24</v>
      </c>
      <c r="D22" s="3"/>
      <c r="G22" s="3"/>
      <c r="H22" s="3"/>
    </row>
    <row r="23" spans="1:8" ht="15">
      <c r="A23" s="1" t="s">
        <v>257</v>
      </c>
      <c r="B23" s="11">
        <v>30.796948311156598</v>
      </c>
      <c r="C23" s="6">
        <f t="shared" si="0"/>
        <v>9.31</v>
      </c>
      <c r="D23" s="3"/>
      <c r="G23" s="3"/>
      <c r="H23" s="3"/>
    </row>
    <row r="24" spans="1:8" ht="15">
      <c r="A24" s="1" t="s">
        <v>56</v>
      </c>
      <c r="B24" s="11">
        <v>30.615365300984205</v>
      </c>
      <c r="C24" s="6">
        <f t="shared" si="0"/>
        <v>9.33</v>
      </c>
      <c r="D24" s="3"/>
      <c r="E24" s="3"/>
      <c r="F24" s="3"/>
      <c r="G24" s="3"/>
      <c r="H24" s="3"/>
    </row>
    <row r="25" spans="1:8" ht="15">
      <c r="A25" s="1" t="s">
        <v>144</v>
      </c>
      <c r="B25" s="11">
        <v>30.339074608262106</v>
      </c>
      <c r="C25" s="6">
        <f t="shared" si="0"/>
        <v>9.36</v>
      </c>
      <c r="D25" s="3"/>
      <c r="E25" s="3"/>
      <c r="F25" s="3"/>
      <c r="G25" s="3"/>
      <c r="H25" s="3"/>
    </row>
    <row r="26" spans="1:8" ht="15">
      <c r="A26" s="1" t="s">
        <v>10</v>
      </c>
      <c r="B26" s="11">
        <v>29.717683593750003</v>
      </c>
      <c r="C26" s="6">
        <f t="shared" si="0"/>
        <v>9.43</v>
      </c>
      <c r="D26" s="3"/>
      <c r="E26" s="3"/>
      <c r="F26" s="3"/>
      <c r="G26" s="3"/>
      <c r="H26" s="3"/>
    </row>
    <row r="27" spans="1:8" ht="15">
      <c r="A27" s="1" t="s">
        <v>195</v>
      </c>
      <c r="B27" s="11">
        <v>29.624196778605075</v>
      </c>
      <c r="C27" s="6">
        <f t="shared" si="0"/>
        <v>9.44</v>
      </c>
      <c r="D27" s="3"/>
      <c r="E27" s="3"/>
      <c r="F27" s="3"/>
      <c r="G27" s="3"/>
      <c r="H27" s="3"/>
    </row>
    <row r="28" spans="1:8" ht="15">
      <c r="A28" s="1" t="s">
        <v>145</v>
      </c>
      <c r="B28" s="11">
        <v>29.507528503562945</v>
      </c>
      <c r="C28" s="6">
        <f t="shared" si="0"/>
        <v>9.45</v>
      </c>
      <c r="D28" s="3"/>
      <c r="E28" s="3"/>
      <c r="F28" s="3"/>
      <c r="G28" s="3"/>
      <c r="H28" s="3"/>
    </row>
    <row r="29" spans="1:8" ht="15">
      <c r="A29" s="1" t="s">
        <v>193</v>
      </c>
      <c r="B29" s="11">
        <v>29.198394652000758</v>
      </c>
      <c r="C29" s="6">
        <f t="shared" si="0"/>
        <v>9.49</v>
      </c>
      <c r="D29" s="3"/>
      <c r="E29" s="3"/>
      <c r="F29" s="3"/>
      <c r="G29" s="3"/>
      <c r="H29" s="3"/>
    </row>
    <row r="30" spans="1:8" ht="15">
      <c r="A30" s="1" t="s">
        <v>7</v>
      </c>
      <c r="B30" s="11">
        <v>29.109853328318916</v>
      </c>
      <c r="C30" s="6">
        <f t="shared" si="0"/>
        <v>9.5</v>
      </c>
      <c r="D30" s="3"/>
      <c r="E30" s="3"/>
      <c r="F30" s="3"/>
      <c r="G30" s="3"/>
      <c r="H30" s="3"/>
    </row>
    <row r="31" spans="1:8" ht="15">
      <c r="A31" s="1" t="s">
        <v>46</v>
      </c>
      <c r="B31" s="11">
        <v>28.954364146383565</v>
      </c>
      <c r="C31" s="6">
        <f t="shared" si="0"/>
        <v>9.52</v>
      </c>
      <c r="D31" s="3"/>
      <c r="E31" s="3"/>
      <c r="F31" s="3"/>
      <c r="G31" s="3"/>
      <c r="H31" s="3"/>
    </row>
    <row r="32" spans="1:8" ht="15">
      <c r="A32" s="1" t="s">
        <v>149</v>
      </c>
      <c r="B32" s="11">
        <v>28.614956476140534</v>
      </c>
      <c r="C32" s="6">
        <f t="shared" si="0"/>
        <v>9.56</v>
      </c>
      <c r="D32" s="3"/>
      <c r="E32" s="3"/>
      <c r="F32" s="3"/>
      <c r="G32" s="3"/>
      <c r="H32" s="3"/>
    </row>
    <row r="33" spans="1:8" ht="15">
      <c r="A33" s="1" t="s">
        <v>85</v>
      </c>
      <c r="B33" s="11">
        <v>28.121765714747994</v>
      </c>
      <c r="C33" s="6">
        <f t="shared" si="0"/>
        <v>9.61</v>
      </c>
      <c r="D33" s="3"/>
      <c r="E33" s="3"/>
      <c r="F33" s="3"/>
      <c r="G33" s="3"/>
      <c r="H33" s="3"/>
    </row>
    <row r="34" spans="1:8" ht="15">
      <c r="A34" s="1" t="s">
        <v>148</v>
      </c>
      <c r="B34" s="11">
        <v>27.943978007761963</v>
      </c>
      <c r="C34" s="6">
        <f t="shared" si="0"/>
        <v>9.63</v>
      </c>
      <c r="D34" s="3"/>
      <c r="E34" s="3"/>
      <c r="F34" s="3"/>
      <c r="G34" s="3"/>
      <c r="H34" s="3"/>
    </row>
    <row r="35" spans="1:8" ht="15">
      <c r="A35" s="1" t="s">
        <v>18</v>
      </c>
      <c r="B35" s="11">
        <v>27.214978513356563</v>
      </c>
      <c r="C35" s="6">
        <f t="shared" si="0"/>
        <v>9.72</v>
      </c>
      <c r="D35" s="3"/>
      <c r="E35" s="3"/>
      <c r="F35" s="3"/>
      <c r="G35" s="3"/>
      <c r="H35" s="3"/>
    </row>
    <row r="36" spans="1:8" ht="15">
      <c r="A36" s="1" t="s">
        <v>91</v>
      </c>
      <c r="B36" s="11">
        <v>27.11800883534136</v>
      </c>
      <c r="C36" s="6">
        <f t="shared" si="0"/>
        <v>9.73</v>
      </c>
      <c r="D36" s="3"/>
      <c r="E36" s="3"/>
      <c r="F36" s="3"/>
      <c r="G36" s="3"/>
      <c r="H36" s="3"/>
    </row>
    <row r="37" spans="1:8" ht="15">
      <c r="A37" s="1" t="s">
        <v>227</v>
      </c>
      <c r="B37" s="11">
        <v>26.99624660366214</v>
      </c>
      <c r="C37" s="6">
        <f t="shared" si="0"/>
        <v>9.74</v>
      </c>
      <c r="D37" s="3"/>
      <c r="E37" s="3"/>
      <c r="F37" s="3"/>
      <c r="G37" s="3"/>
      <c r="H37" s="3"/>
    </row>
    <row r="38" spans="1:8" ht="15">
      <c r="A38" s="1" t="s">
        <v>143</v>
      </c>
      <c r="B38" s="11">
        <v>26.720472581364245</v>
      </c>
      <c r="C38" s="6">
        <f t="shared" si="0"/>
        <v>9.77</v>
      </c>
      <c r="D38" s="3"/>
      <c r="E38" s="3"/>
      <c r="F38" s="3"/>
      <c r="G38" s="3"/>
      <c r="H38" s="3"/>
    </row>
    <row r="39" spans="1:8" ht="15">
      <c r="A39" s="1" t="s">
        <v>13</v>
      </c>
      <c r="B39" s="11">
        <v>26.597525957246887</v>
      </c>
      <c r="C39" s="6">
        <f t="shared" si="0"/>
        <v>9.79</v>
      </c>
      <c r="D39" s="3"/>
      <c r="E39" s="3"/>
      <c r="F39" s="3"/>
      <c r="G39" s="3"/>
      <c r="H39" s="3"/>
    </row>
    <row r="40" spans="1:8" ht="15">
      <c r="A40" s="1" t="s">
        <v>55</v>
      </c>
      <c r="B40" s="11">
        <v>26.36300898203593</v>
      </c>
      <c r="C40" s="6">
        <f t="shared" si="0"/>
        <v>9.81</v>
      </c>
      <c r="D40" s="3"/>
      <c r="E40" s="3"/>
      <c r="F40" s="3"/>
      <c r="G40" s="3"/>
      <c r="H40" s="3"/>
    </row>
    <row r="41" spans="1:8" ht="15">
      <c r="A41" s="1" t="s">
        <v>53</v>
      </c>
      <c r="B41" s="11">
        <v>26.33</v>
      </c>
      <c r="C41" s="6">
        <f t="shared" si="0"/>
        <v>9.82</v>
      </c>
      <c r="D41" s="3"/>
      <c r="E41" s="3"/>
      <c r="F41" s="3"/>
      <c r="G41" s="3"/>
      <c r="H41" s="3"/>
    </row>
    <row r="42" spans="1:8" ht="15">
      <c r="A42" s="1" t="s">
        <v>114</v>
      </c>
      <c r="B42" s="11">
        <v>26.209964249233916</v>
      </c>
      <c r="C42" s="6">
        <f t="shared" si="0"/>
        <v>9.83</v>
      </c>
      <c r="D42" s="3"/>
      <c r="E42" s="3"/>
      <c r="F42" s="3"/>
      <c r="G42" s="3"/>
      <c r="H42" s="3"/>
    </row>
    <row r="43" spans="1:8" ht="15">
      <c r="A43" s="1" t="s">
        <v>14</v>
      </c>
      <c r="B43" s="11">
        <v>25.80946319018405</v>
      </c>
      <c r="C43" s="6">
        <f t="shared" si="0"/>
        <v>9.88</v>
      </c>
      <c r="D43" s="3"/>
      <c r="E43" s="3"/>
      <c r="F43" s="3"/>
      <c r="G43" s="3"/>
      <c r="H43" s="3"/>
    </row>
    <row r="44" spans="1:8" ht="15">
      <c r="A44" s="1" t="s">
        <v>78</v>
      </c>
      <c r="B44" s="11">
        <v>25.29295714992578</v>
      </c>
      <c r="C44" s="6">
        <f t="shared" si="0"/>
        <v>9.94</v>
      </c>
      <c r="D44" s="3"/>
      <c r="E44" s="3"/>
      <c r="F44" s="3"/>
      <c r="G44" s="3"/>
      <c r="H44" s="3"/>
    </row>
    <row r="45" spans="1:8" ht="15">
      <c r="A45" s="1" t="s">
        <v>178</v>
      </c>
      <c r="B45" s="11">
        <v>25.152980198019804</v>
      </c>
      <c r="C45" s="6">
        <f t="shared" si="0"/>
        <v>9.95</v>
      </c>
      <c r="D45" s="3"/>
      <c r="E45" s="3"/>
      <c r="F45" s="3"/>
      <c r="G45" s="3"/>
      <c r="H45" s="3"/>
    </row>
    <row r="46" spans="1:8" ht="15">
      <c r="A46" s="1" t="s">
        <v>74</v>
      </c>
      <c r="B46" s="11">
        <v>24.884778567523234</v>
      </c>
      <c r="C46" s="6">
        <f t="shared" si="0"/>
        <v>9.98</v>
      </c>
      <c r="D46" s="3"/>
      <c r="E46" s="3"/>
      <c r="F46" s="3"/>
      <c r="G46" s="3"/>
      <c r="H46" s="3"/>
    </row>
    <row r="47" spans="1:8" ht="15">
      <c r="A47" s="1" t="s">
        <v>47</v>
      </c>
      <c r="B47" s="11">
        <v>24.403277196176603</v>
      </c>
      <c r="C47" s="6">
        <f t="shared" si="0"/>
        <v>10.04</v>
      </c>
      <c r="D47" s="3"/>
      <c r="E47" s="3"/>
      <c r="F47" s="3"/>
      <c r="G47" s="3"/>
      <c r="H47" s="3"/>
    </row>
    <row r="48" spans="1:8" ht="15">
      <c r="A48" s="1" t="s">
        <v>68</v>
      </c>
      <c r="B48" s="11">
        <v>24.325887762237763</v>
      </c>
      <c r="C48" s="6">
        <f t="shared" si="0"/>
        <v>10.05</v>
      </c>
      <c r="D48" s="3"/>
      <c r="E48" s="3"/>
      <c r="F48" s="3"/>
      <c r="G48" s="3"/>
      <c r="H48" s="3"/>
    </row>
    <row r="49" spans="1:8" ht="15">
      <c r="A49" s="1" t="s">
        <v>87</v>
      </c>
      <c r="B49" s="11">
        <v>24.325558966988936</v>
      </c>
      <c r="C49" s="6">
        <f t="shared" si="0"/>
        <v>10.05</v>
      </c>
      <c r="D49" s="3"/>
      <c r="E49" s="3"/>
      <c r="F49" s="3"/>
      <c r="G49" s="3"/>
      <c r="H49" s="3"/>
    </row>
    <row r="50" spans="1:8" ht="15">
      <c r="A50" s="1" t="s">
        <v>61</v>
      </c>
      <c r="B50" s="11">
        <v>24.18999315824321</v>
      </c>
      <c r="C50" s="6">
        <f t="shared" si="0"/>
        <v>10.06</v>
      </c>
      <c r="D50" s="3"/>
      <c r="E50" s="3"/>
      <c r="F50" s="3"/>
      <c r="G50" s="3"/>
      <c r="H50" s="3"/>
    </row>
    <row r="51" spans="1:8" ht="15">
      <c r="A51" s="1" t="s">
        <v>15</v>
      </c>
      <c r="B51" s="11">
        <v>24.0309359223301</v>
      </c>
      <c r="C51" s="6">
        <f t="shared" si="0"/>
        <v>10.08</v>
      </c>
      <c r="D51" s="3"/>
      <c r="E51" s="3"/>
      <c r="F51" s="3"/>
      <c r="G51" s="3"/>
      <c r="H51" s="3"/>
    </row>
    <row r="52" spans="1:8" ht="15">
      <c r="A52" s="1" t="s">
        <v>0</v>
      </c>
      <c r="B52" s="11">
        <v>23.69347962382445</v>
      </c>
      <c r="C52" s="6">
        <f t="shared" si="0"/>
        <v>10.12</v>
      </c>
      <c r="D52" s="3"/>
      <c r="E52" s="3"/>
      <c r="F52" s="3"/>
      <c r="G52" s="3"/>
      <c r="H52" s="3"/>
    </row>
    <row r="53" spans="1:8" ht="15">
      <c r="A53" s="1" t="s">
        <v>186</v>
      </c>
      <c r="B53" s="11">
        <v>23.581840434419384</v>
      </c>
      <c r="C53" s="6">
        <f t="shared" si="0"/>
        <v>10.13</v>
      </c>
      <c r="D53" s="3"/>
      <c r="E53" s="3"/>
      <c r="F53" s="3"/>
      <c r="G53" s="3"/>
      <c r="H53" s="3"/>
    </row>
    <row r="54" spans="1:8" ht="15">
      <c r="A54" s="1" t="s">
        <v>192</v>
      </c>
      <c r="B54" s="11">
        <v>23.532067968015056</v>
      </c>
      <c r="C54" s="6">
        <f t="shared" si="0"/>
        <v>10.14</v>
      </c>
      <c r="D54" s="3"/>
      <c r="E54" s="3"/>
      <c r="F54" s="3"/>
      <c r="G54" s="3"/>
      <c r="H54" s="3"/>
    </row>
    <row r="55" spans="1:8" ht="15">
      <c r="A55" s="1" t="s">
        <v>140</v>
      </c>
      <c r="B55" s="11">
        <v>23.407063336924736</v>
      </c>
      <c r="C55" s="6">
        <f t="shared" si="0"/>
        <v>10.15</v>
      </c>
      <c r="D55" s="3"/>
      <c r="E55" s="3"/>
      <c r="F55" s="3"/>
      <c r="G55" s="3"/>
      <c r="H55" s="3"/>
    </row>
    <row r="56" spans="1:8" ht="15">
      <c r="A56" s="1" t="s">
        <v>88</v>
      </c>
      <c r="B56" s="11">
        <v>23.214757393913423</v>
      </c>
      <c r="C56" s="6">
        <f t="shared" si="0"/>
        <v>10.17</v>
      </c>
      <c r="D56" s="3"/>
      <c r="E56" s="3"/>
      <c r="F56" s="3"/>
      <c r="G56" s="3"/>
      <c r="H56" s="3"/>
    </row>
    <row r="57" spans="1:8" ht="15">
      <c r="A57" s="1" t="s">
        <v>86</v>
      </c>
      <c r="B57" s="11">
        <v>22.895305758109124</v>
      </c>
      <c r="C57" s="6">
        <f t="shared" si="0"/>
        <v>10.21</v>
      </c>
      <c r="D57" s="3"/>
      <c r="E57" s="3"/>
      <c r="F57" s="3"/>
      <c r="G57" s="3"/>
      <c r="H57" s="3"/>
    </row>
    <row r="58" spans="1:8" ht="15">
      <c r="A58" s="1" t="s">
        <v>196</v>
      </c>
      <c r="B58" s="11">
        <v>22.83277766450417</v>
      </c>
      <c r="C58" s="6">
        <f t="shared" si="0"/>
        <v>10.22</v>
      </c>
      <c r="D58" s="3"/>
      <c r="E58" s="3"/>
      <c r="F58" s="3"/>
      <c r="G58" s="3"/>
      <c r="H58" s="3"/>
    </row>
    <row r="59" spans="1:8" ht="15">
      <c r="A59" s="1" t="s">
        <v>142</v>
      </c>
      <c r="B59" s="11">
        <v>22.69384907120743</v>
      </c>
      <c r="C59" s="6">
        <f t="shared" si="0"/>
        <v>10.23</v>
      </c>
      <c r="D59" s="3"/>
      <c r="E59" s="3"/>
      <c r="F59" s="3"/>
      <c r="G59" s="3"/>
      <c r="H59" s="3"/>
    </row>
    <row r="60" spans="1:8" ht="15">
      <c r="A60" s="1" t="s">
        <v>252</v>
      </c>
      <c r="B60" s="11">
        <v>22.593665865185308</v>
      </c>
      <c r="C60" s="6">
        <f t="shared" si="0"/>
        <v>10.25</v>
      </c>
      <c r="D60" s="3"/>
      <c r="E60" s="3"/>
      <c r="F60" s="3"/>
      <c r="G60" s="3"/>
      <c r="H60" s="3"/>
    </row>
    <row r="61" spans="1:8" ht="15">
      <c r="A61" s="1" t="s">
        <v>194</v>
      </c>
      <c r="B61" s="11">
        <v>22.37062393537624</v>
      </c>
      <c r="C61" s="6">
        <f t="shared" si="0"/>
        <v>10.27</v>
      </c>
      <c r="D61" s="3"/>
      <c r="E61" s="3"/>
      <c r="F61" s="3"/>
      <c r="G61" s="3"/>
      <c r="H61" s="3"/>
    </row>
    <row r="62" spans="1:8" ht="15">
      <c r="A62" s="1" t="s">
        <v>181</v>
      </c>
      <c r="B62" s="11">
        <v>21.827479973612288</v>
      </c>
      <c r="C62" s="6">
        <f t="shared" si="0"/>
        <v>10.33</v>
      </c>
      <c r="D62" s="3"/>
      <c r="E62" s="3"/>
      <c r="F62" s="3"/>
      <c r="G62" s="3"/>
      <c r="H62" s="3"/>
    </row>
    <row r="63" spans="1:8" ht="15">
      <c r="A63" s="1" t="s">
        <v>197</v>
      </c>
      <c r="B63" s="11">
        <v>21.716658972968787</v>
      </c>
      <c r="C63" s="6">
        <f t="shared" si="0"/>
        <v>10.35</v>
      </c>
      <c r="D63" s="3"/>
      <c r="E63" s="3"/>
      <c r="F63" s="3"/>
      <c r="G63" s="3"/>
      <c r="H63" s="3"/>
    </row>
    <row r="64" spans="1:8" ht="15">
      <c r="A64" s="1" t="s">
        <v>248</v>
      </c>
      <c r="B64" s="11">
        <v>21.64592740438173</v>
      </c>
      <c r="C64" s="6">
        <f t="shared" si="0"/>
        <v>10.35</v>
      </c>
      <c r="D64" s="3"/>
      <c r="E64" s="3"/>
      <c r="F64" s="3"/>
      <c r="G64" s="3"/>
      <c r="H64" s="3"/>
    </row>
    <row r="65" spans="1:8" ht="15">
      <c r="A65" s="1" t="s">
        <v>84</v>
      </c>
      <c r="B65" s="11">
        <v>21.178984475110894</v>
      </c>
      <c r="C65" s="6">
        <f t="shared" si="0"/>
        <v>10.41</v>
      </c>
      <c r="D65" s="3"/>
      <c r="E65" s="3"/>
      <c r="F65" s="3"/>
      <c r="G65" s="3"/>
      <c r="H65" s="3"/>
    </row>
    <row r="66" spans="1:8" ht="15">
      <c r="A66" s="1" t="s">
        <v>82</v>
      </c>
      <c r="B66" s="11">
        <v>21.10553614344724</v>
      </c>
      <c r="C66" s="6">
        <f t="shared" si="0"/>
        <v>10.42</v>
      </c>
      <c r="D66" s="3"/>
      <c r="E66" s="3"/>
      <c r="F66" s="3"/>
      <c r="G66" s="3"/>
      <c r="H66" s="3"/>
    </row>
    <row r="67" spans="1:8" ht="15">
      <c r="A67" s="1" t="s">
        <v>95</v>
      </c>
      <c r="B67" s="11">
        <v>20.907910810179782</v>
      </c>
      <c r="C67" s="6">
        <f aca="true" t="shared" si="1" ref="C67:C130">ROUND(+$C$2+($B$2-B67)*$F$13,2)</f>
        <v>10.44</v>
      </c>
      <c r="D67" s="3"/>
      <c r="E67" s="3"/>
      <c r="F67" s="3"/>
      <c r="G67" s="3"/>
      <c r="H67" s="3"/>
    </row>
    <row r="68" spans="1:8" ht="15">
      <c r="A68" s="1" t="s">
        <v>188</v>
      </c>
      <c r="B68" s="11">
        <v>20.558343811671836</v>
      </c>
      <c r="C68" s="6">
        <f t="shared" si="1"/>
        <v>10.48</v>
      </c>
      <c r="D68" s="3"/>
      <c r="E68" s="3"/>
      <c r="F68" s="3"/>
      <c r="G68" s="3"/>
      <c r="H68" s="3"/>
    </row>
    <row r="69" spans="1:8" ht="15">
      <c r="A69" s="1" t="s">
        <v>49</v>
      </c>
      <c r="B69" s="11">
        <v>20.217258647686833</v>
      </c>
      <c r="C69" s="6">
        <f t="shared" si="1"/>
        <v>10.52</v>
      </c>
      <c r="D69" s="3"/>
      <c r="E69" s="3"/>
      <c r="F69" s="3"/>
      <c r="G69" s="3"/>
      <c r="H69" s="3"/>
    </row>
    <row r="70" spans="1:8" ht="15">
      <c r="A70" s="1" t="s">
        <v>185</v>
      </c>
      <c r="B70" s="11">
        <v>19.941270507201004</v>
      </c>
      <c r="C70" s="6">
        <f t="shared" si="1"/>
        <v>10.55</v>
      </c>
      <c r="D70" s="3"/>
      <c r="E70" s="3"/>
      <c r="F70" s="3"/>
      <c r="G70" s="3"/>
      <c r="H70" s="3"/>
    </row>
    <row r="71" spans="1:8" ht="15">
      <c r="A71" s="1" t="s">
        <v>260</v>
      </c>
      <c r="B71" s="11">
        <v>19.563978492311005</v>
      </c>
      <c r="C71" s="6">
        <f t="shared" si="1"/>
        <v>10.59</v>
      </c>
      <c r="D71" s="3"/>
      <c r="E71" s="3"/>
      <c r="F71" s="3"/>
      <c r="G71" s="3"/>
      <c r="H71" s="3"/>
    </row>
    <row r="72" spans="1:8" ht="15">
      <c r="A72" s="1" t="s">
        <v>65</v>
      </c>
      <c r="B72" s="11">
        <v>19.5</v>
      </c>
      <c r="C72" s="6">
        <f t="shared" si="1"/>
        <v>10.6</v>
      </c>
      <c r="D72" s="3"/>
      <c r="E72" s="3"/>
      <c r="F72" s="3"/>
      <c r="G72" s="3"/>
      <c r="H72" s="3"/>
    </row>
    <row r="73" spans="1:8" ht="15">
      <c r="A73" s="1" t="s">
        <v>69</v>
      </c>
      <c r="B73" s="11">
        <v>19.5</v>
      </c>
      <c r="C73" s="6">
        <f t="shared" si="1"/>
        <v>10.6</v>
      </c>
      <c r="D73" s="3"/>
      <c r="E73" s="3"/>
      <c r="F73" s="3"/>
      <c r="G73" s="3"/>
      <c r="H73" s="3"/>
    </row>
    <row r="74" spans="1:8" ht="15">
      <c r="A74" s="1" t="s">
        <v>72</v>
      </c>
      <c r="B74" s="11">
        <v>19.5</v>
      </c>
      <c r="C74" s="6">
        <f t="shared" si="1"/>
        <v>10.6</v>
      </c>
      <c r="D74" s="3"/>
      <c r="E74" s="3"/>
      <c r="F74" s="3"/>
      <c r="G74" s="3"/>
      <c r="H74" s="3"/>
    </row>
    <row r="75" spans="1:8" ht="15">
      <c r="A75" s="1" t="s">
        <v>198</v>
      </c>
      <c r="B75" s="11">
        <v>19.407608695652172</v>
      </c>
      <c r="C75" s="6">
        <f t="shared" si="1"/>
        <v>10.61</v>
      </c>
      <c r="D75" s="3"/>
      <c r="E75" s="3"/>
      <c r="F75" s="3"/>
      <c r="G75" s="3"/>
      <c r="H75" s="3"/>
    </row>
    <row r="76" spans="1:8" ht="15">
      <c r="A76" s="1" t="s">
        <v>79</v>
      </c>
      <c r="B76" s="11">
        <v>19.3010732459522</v>
      </c>
      <c r="C76" s="6">
        <f t="shared" si="1"/>
        <v>10.62</v>
      </c>
      <c r="D76" s="3"/>
      <c r="E76" s="3"/>
      <c r="F76" s="3"/>
      <c r="G76" s="3"/>
      <c r="H76" s="3"/>
    </row>
    <row r="77" spans="1:8" ht="15">
      <c r="A77" s="1" t="s">
        <v>251</v>
      </c>
      <c r="B77" s="11">
        <v>19.252421</v>
      </c>
      <c r="C77" s="6">
        <f t="shared" si="1"/>
        <v>10.63</v>
      </c>
      <c r="D77" s="3"/>
      <c r="E77" s="3"/>
      <c r="F77" s="3"/>
      <c r="G77" s="3"/>
      <c r="H77" s="3"/>
    </row>
    <row r="78" spans="1:8" ht="15">
      <c r="A78" s="1" t="s">
        <v>103</v>
      </c>
      <c r="B78" s="11">
        <v>19.166</v>
      </c>
      <c r="C78" s="6">
        <f t="shared" si="1"/>
        <v>10.64</v>
      </c>
      <c r="D78" s="3"/>
      <c r="E78" s="3"/>
      <c r="F78" s="3"/>
      <c r="G78" s="3"/>
      <c r="H78" s="3"/>
    </row>
    <row r="79" spans="1:8" ht="15">
      <c r="A79" s="1" t="s">
        <v>104</v>
      </c>
      <c r="B79" s="11">
        <v>19.166</v>
      </c>
      <c r="C79" s="6">
        <f t="shared" si="1"/>
        <v>10.64</v>
      </c>
      <c r="D79" s="3"/>
      <c r="E79" s="3"/>
      <c r="F79" s="3"/>
      <c r="G79" s="3"/>
      <c r="H79" s="3"/>
    </row>
    <row r="80" spans="1:8" ht="15">
      <c r="A80" s="1" t="s">
        <v>105</v>
      </c>
      <c r="B80" s="11">
        <v>19.166</v>
      </c>
      <c r="C80" s="6">
        <f t="shared" si="1"/>
        <v>10.64</v>
      </c>
      <c r="D80" s="3"/>
      <c r="E80" s="3"/>
      <c r="F80" s="3"/>
      <c r="G80" s="3"/>
      <c r="H80" s="3"/>
    </row>
    <row r="81" spans="1:8" ht="15">
      <c r="A81" s="1" t="s">
        <v>122</v>
      </c>
      <c r="B81" s="11">
        <v>19.166</v>
      </c>
      <c r="C81" s="6">
        <f t="shared" si="1"/>
        <v>10.64</v>
      </c>
      <c r="D81" s="3"/>
      <c r="E81" s="3"/>
      <c r="F81" s="3"/>
      <c r="G81" s="3"/>
      <c r="H81" s="3"/>
    </row>
    <row r="82" spans="1:8" ht="15">
      <c r="A82" s="1" t="s">
        <v>128</v>
      </c>
      <c r="B82" s="11">
        <v>19.166</v>
      </c>
      <c r="C82" s="6">
        <f t="shared" si="1"/>
        <v>10.64</v>
      </c>
      <c r="D82" s="3"/>
      <c r="E82" s="3"/>
      <c r="F82" s="3"/>
      <c r="G82" s="3"/>
      <c r="H82" s="3"/>
    </row>
    <row r="83" spans="1:8" ht="15">
      <c r="A83" s="1" t="s">
        <v>130</v>
      </c>
      <c r="B83" s="11">
        <v>19.166</v>
      </c>
      <c r="C83" s="6">
        <f t="shared" si="1"/>
        <v>10.64</v>
      </c>
      <c r="D83" s="3"/>
      <c r="E83" s="3"/>
      <c r="F83" s="3"/>
      <c r="G83" s="3"/>
      <c r="H83" s="3"/>
    </row>
    <row r="84" spans="1:8" ht="15">
      <c r="A84" s="1" t="s">
        <v>8</v>
      </c>
      <c r="B84" s="11">
        <v>19.150768495333484</v>
      </c>
      <c r="C84" s="6">
        <f t="shared" si="1"/>
        <v>10.64</v>
      </c>
      <c r="D84" s="3"/>
      <c r="E84" s="3"/>
      <c r="F84" s="3"/>
      <c r="G84" s="3"/>
      <c r="H84" s="3"/>
    </row>
    <row r="85" spans="1:8" ht="15">
      <c r="A85" s="1" t="s">
        <v>249</v>
      </c>
      <c r="B85" s="11">
        <v>19.005836583559613</v>
      </c>
      <c r="C85" s="6">
        <f t="shared" si="1"/>
        <v>10.66</v>
      </c>
      <c r="D85" s="3"/>
      <c r="E85" s="3"/>
      <c r="F85" s="3"/>
      <c r="G85" s="3"/>
      <c r="H85" s="3"/>
    </row>
    <row r="86" spans="1:8" ht="15">
      <c r="A86" s="1" t="s">
        <v>152</v>
      </c>
      <c r="B86" s="11">
        <v>19.00406836138784</v>
      </c>
      <c r="C86" s="6">
        <f t="shared" si="1"/>
        <v>10.66</v>
      </c>
      <c r="D86" s="3"/>
      <c r="E86" s="3"/>
      <c r="F86" s="3"/>
      <c r="G86" s="3"/>
      <c r="H86" s="3"/>
    </row>
    <row r="87" spans="1:8" ht="15">
      <c r="A87" s="1" t="s">
        <v>48</v>
      </c>
      <c r="B87" s="11">
        <v>18.987674950690334</v>
      </c>
      <c r="C87" s="6">
        <f t="shared" si="1"/>
        <v>10.66</v>
      </c>
      <c r="D87" s="3"/>
      <c r="E87" s="3"/>
      <c r="F87" s="3"/>
      <c r="G87" s="3"/>
      <c r="H87" s="3"/>
    </row>
    <row r="88" spans="1:8" ht="15">
      <c r="A88" s="1" t="s">
        <v>250</v>
      </c>
      <c r="B88" s="11">
        <v>18.961</v>
      </c>
      <c r="C88" s="6">
        <f t="shared" si="1"/>
        <v>10.66</v>
      </c>
      <c r="D88" s="3"/>
      <c r="E88" s="3"/>
      <c r="F88" s="3"/>
      <c r="G88" s="3"/>
      <c r="H88" s="3"/>
    </row>
    <row r="89" spans="1:8" ht="15">
      <c r="A89" s="1" t="s">
        <v>62</v>
      </c>
      <c r="B89" s="11">
        <v>18.455</v>
      </c>
      <c r="C89" s="6">
        <f t="shared" si="1"/>
        <v>10.72</v>
      </c>
      <c r="D89" s="3"/>
      <c r="E89" s="3"/>
      <c r="F89" s="3"/>
      <c r="G89" s="3"/>
      <c r="H89" s="3"/>
    </row>
    <row r="90" spans="1:8" ht="15">
      <c r="A90" s="1" t="s">
        <v>120</v>
      </c>
      <c r="B90" s="11">
        <v>18.455</v>
      </c>
      <c r="C90" s="6">
        <f t="shared" si="1"/>
        <v>10.72</v>
      </c>
      <c r="D90" s="3"/>
      <c r="E90" s="3"/>
      <c r="F90" s="3"/>
      <c r="G90" s="3"/>
      <c r="H90" s="3"/>
    </row>
    <row r="91" spans="1:8" ht="15">
      <c r="A91" s="1" t="s">
        <v>127</v>
      </c>
      <c r="B91" s="11">
        <v>18.455</v>
      </c>
      <c r="C91" s="6">
        <f t="shared" si="1"/>
        <v>10.72</v>
      </c>
      <c r="D91" s="3"/>
      <c r="E91" s="3"/>
      <c r="F91" s="3"/>
      <c r="G91" s="3"/>
      <c r="H91" s="3"/>
    </row>
    <row r="92" spans="1:8" ht="15">
      <c r="A92" s="1" t="s">
        <v>133</v>
      </c>
      <c r="B92" s="11">
        <v>18.455</v>
      </c>
      <c r="C92" s="6">
        <f t="shared" si="1"/>
        <v>10.72</v>
      </c>
      <c r="D92" s="3"/>
      <c r="E92" s="3"/>
      <c r="F92" s="3"/>
      <c r="G92" s="3"/>
      <c r="H92" s="3"/>
    </row>
    <row r="93" spans="1:8" ht="15">
      <c r="A93" s="1" t="s">
        <v>136</v>
      </c>
      <c r="B93" s="11">
        <v>18.455</v>
      </c>
      <c r="C93" s="6">
        <f t="shared" si="1"/>
        <v>10.72</v>
      </c>
      <c r="D93" s="3"/>
      <c r="E93" s="3"/>
      <c r="F93" s="3"/>
      <c r="G93" s="3"/>
      <c r="H93" s="3"/>
    </row>
    <row r="94" spans="1:8" ht="15">
      <c r="A94" s="1" t="s">
        <v>137</v>
      </c>
      <c r="B94" s="11">
        <v>18.455</v>
      </c>
      <c r="C94" s="6">
        <f t="shared" si="1"/>
        <v>10.72</v>
      </c>
      <c r="D94" s="3"/>
      <c r="E94" s="3"/>
      <c r="F94" s="3"/>
      <c r="G94" s="3"/>
      <c r="H94" s="3"/>
    </row>
    <row r="95" spans="1:8" ht="15">
      <c r="A95" s="1" t="s">
        <v>259</v>
      </c>
      <c r="B95" s="11">
        <v>18.451982869715543</v>
      </c>
      <c r="C95" s="6">
        <f t="shared" si="1"/>
        <v>10.72</v>
      </c>
      <c r="D95" s="3"/>
      <c r="E95" s="3"/>
      <c r="F95" s="3"/>
      <c r="G95" s="3"/>
      <c r="H95" s="3"/>
    </row>
    <row r="96" spans="1:8" ht="15">
      <c r="A96" s="1" t="s">
        <v>21</v>
      </c>
      <c r="B96" s="11">
        <v>18.217285372975844</v>
      </c>
      <c r="C96" s="6">
        <f t="shared" si="1"/>
        <v>10.75</v>
      </c>
      <c r="D96" s="3"/>
      <c r="E96" s="3"/>
      <c r="F96" s="3"/>
      <c r="G96" s="3"/>
      <c r="H96" s="3"/>
    </row>
    <row r="97" spans="1:8" ht="15">
      <c r="A97" s="1" t="s">
        <v>17</v>
      </c>
      <c r="B97" s="11">
        <v>18.182238156563336</v>
      </c>
      <c r="C97" s="6">
        <f t="shared" si="1"/>
        <v>10.75</v>
      </c>
      <c r="D97" s="3"/>
      <c r="E97" s="3"/>
      <c r="F97" s="3"/>
      <c r="G97" s="3"/>
      <c r="H97" s="3"/>
    </row>
    <row r="98" spans="1:8" ht="15">
      <c r="A98" s="1" t="s">
        <v>44</v>
      </c>
      <c r="B98" s="11">
        <v>17.871342208300703</v>
      </c>
      <c r="C98" s="6">
        <f t="shared" si="1"/>
        <v>10.79</v>
      </c>
      <c r="D98" s="3"/>
      <c r="E98" s="3"/>
      <c r="F98" s="3"/>
      <c r="G98" s="3"/>
      <c r="H98" s="3"/>
    </row>
    <row r="99" spans="1:8" ht="15">
      <c r="A99" s="1" t="s">
        <v>66</v>
      </c>
      <c r="B99" s="11">
        <v>17.81857308248915</v>
      </c>
      <c r="C99" s="6">
        <f t="shared" si="1"/>
        <v>10.79</v>
      </c>
      <c r="D99" s="3"/>
      <c r="E99" s="3"/>
      <c r="F99" s="3"/>
      <c r="G99" s="3"/>
      <c r="H99" s="3"/>
    </row>
    <row r="100" spans="1:8" ht="15">
      <c r="A100" s="1" t="s">
        <v>71</v>
      </c>
      <c r="B100" s="11">
        <v>17.81857308248915</v>
      </c>
      <c r="C100" s="6">
        <f t="shared" si="1"/>
        <v>10.79</v>
      </c>
      <c r="D100" s="3"/>
      <c r="E100" s="3"/>
      <c r="F100" s="3"/>
      <c r="G100" s="3"/>
      <c r="H100" s="3"/>
    </row>
    <row r="101" spans="1:8" ht="15">
      <c r="A101" s="1" t="s">
        <v>179</v>
      </c>
      <c r="B101" s="11">
        <v>17.65218776027521</v>
      </c>
      <c r="C101" s="6">
        <f t="shared" si="1"/>
        <v>10.81</v>
      </c>
      <c r="D101" s="3"/>
      <c r="E101" s="3"/>
      <c r="F101" s="3"/>
      <c r="G101" s="3"/>
      <c r="H101" s="3"/>
    </row>
    <row r="102" spans="1:8" ht="15">
      <c r="A102" s="1" t="s">
        <v>100</v>
      </c>
      <c r="B102" s="11">
        <v>17.55064583578057</v>
      </c>
      <c r="C102" s="6">
        <f t="shared" si="1"/>
        <v>10.82</v>
      </c>
      <c r="D102" s="3"/>
      <c r="E102" s="3"/>
      <c r="F102" s="3"/>
      <c r="G102" s="3"/>
      <c r="H102" s="3"/>
    </row>
    <row r="103" spans="1:8" ht="15">
      <c r="A103" s="1" t="s">
        <v>101</v>
      </c>
      <c r="B103" s="11">
        <v>17.538705513222773</v>
      </c>
      <c r="C103" s="6">
        <f t="shared" si="1"/>
        <v>10.82</v>
      </c>
      <c r="D103" s="3"/>
      <c r="E103" s="3"/>
      <c r="F103" s="3"/>
      <c r="G103" s="3"/>
      <c r="H103" s="3"/>
    </row>
    <row r="104" spans="1:8" ht="15">
      <c r="A104" s="1" t="s">
        <v>102</v>
      </c>
      <c r="B104" s="11">
        <v>17.402</v>
      </c>
      <c r="C104" s="6">
        <f t="shared" si="1"/>
        <v>10.84</v>
      </c>
      <c r="D104" s="3"/>
      <c r="E104" s="3"/>
      <c r="F104" s="3"/>
      <c r="G104" s="3"/>
      <c r="H104" s="3"/>
    </row>
    <row r="105" spans="1:8" ht="15">
      <c r="A105" s="1" t="s">
        <v>50</v>
      </c>
      <c r="B105" s="11">
        <v>17.335559340303977</v>
      </c>
      <c r="C105" s="6">
        <f t="shared" si="1"/>
        <v>10.85</v>
      </c>
      <c r="D105" s="3"/>
      <c r="E105" s="3"/>
      <c r="F105" s="3"/>
      <c r="G105" s="3"/>
      <c r="H105" s="3"/>
    </row>
    <row r="106" spans="1:8" ht="15">
      <c r="A106" s="1" t="s">
        <v>115</v>
      </c>
      <c r="B106" s="11">
        <v>17.134637681159422</v>
      </c>
      <c r="C106" s="6">
        <f t="shared" si="1"/>
        <v>10.87</v>
      </c>
      <c r="D106" s="3"/>
      <c r="E106" s="3"/>
      <c r="F106" s="3"/>
      <c r="G106" s="3"/>
      <c r="H106" s="3"/>
    </row>
    <row r="107" spans="1:8" ht="15">
      <c r="A107" s="1" t="s">
        <v>98</v>
      </c>
      <c r="B107" s="11">
        <v>16.99742300641613</v>
      </c>
      <c r="C107" s="6">
        <f t="shared" si="1"/>
        <v>10.89</v>
      </c>
      <c r="D107" s="3"/>
      <c r="E107" s="3"/>
      <c r="F107" s="3"/>
      <c r="G107" s="3"/>
      <c r="H107" s="3"/>
    </row>
    <row r="108" spans="1:8" ht="15">
      <c r="A108" s="1" t="s">
        <v>151</v>
      </c>
      <c r="B108" s="11">
        <v>16.941536159601</v>
      </c>
      <c r="C108" s="6">
        <f t="shared" si="1"/>
        <v>10.89</v>
      </c>
      <c r="D108" s="3"/>
      <c r="E108" s="3"/>
      <c r="F108" s="3"/>
      <c r="G108" s="3"/>
      <c r="H108" s="3"/>
    </row>
    <row r="109" spans="1:8" ht="15">
      <c r="A109" s="1" t="s">
        <v>209</v>
      </c>
      <c r="B109" s="11">
        <v>16.881</v>
      </c>
      <c r="C109" s="6">
        <f t="shared" si="1"/>
        <v>10.9</v>
      </c>
      <c r="D109" s="3"/>
      <c r="E109" s="3"/>
      <c r="F109" s="3"/>
      <c r="G109" s="3"/>
      <c r="H109" s="3"/>
    </row>
    <row r="110" spans="1:8" ht="15">
      <c r="A110" s="1" t="s">
        <v>211</v>
      </c>
      <c r="B110" s="11">
        <v>16.881</v>
      </c>
      <c r="C110" s="6">
        <f t="shared" si="1"/>
        <v>10.9</v>
      </c>
      <c r="D110" s="3"/>
      <c r="E110" s="3"/>
      <c r="F110" s="3"/>
      <c r="G110" s="3"/>
      <c r="H110" s="3"/>
    </row>
    <row r="111" spans="1:8" ht="15">
      <c r="A111" s="1" t="s">
        <v>217</v>
      </c>
      <c r="B111" s="11">
        <v>16.881</v>
      </c>
      <c r="C111" s="6">
        <f t="shared" si="1"/>
        <v>10.9</v>
      </c>
      <c r="D111" s="3"/>
      <c r="E111" s="3"/>
      <c r="F111" s="3"/>
      <c r="G111" s="3"/>
      <c r="H111" s="3"/>
    </row>
    <row r="112" spans="1:8" ht="15">
      <c r="A112" s="1" t="s">
        <v>221</v>
      </c>
      <c r="B112" s="11">
        <v>16.881</v>
      </c>
      <c r="C112" s="6">
        <f t="shared" si="1"/>
        <v>10.9</v>
      </c>
      <c r="D112" s="3"/>
      <c r="E112" s="3"/>
      <c r="F112" s="3"/>
      <c r="G112" s="3"/>
      <c r="H112" s="3"/>
    </row>
    <row r="113" spans="1:8" ht="15">
      <c r="A113" s="1" t="s">
        <v>225</v>
      </c>
      <c r="B113" s="11">
        <v>16.881</v>
      </c>
      <c r="C113" s="6">
        <f t="shared" si="1"/>
        <v>10.9</v>
      </c>
      <c r="D113" s="3"/>
      <c r="E113" s="3"/>
      <c r="F113" s="3"/>
      <c r="G113" s="3"/>
      <c r="H113" s="3"/>
    </row>
    <row r="114" spans="1:8" ht="15">
      <c r="A114" s="1" t="s">
        <v>131</v>
      </c>
      <c r="B114" s="11">
        <v>16.855</v>
      </c>
      <c r="C114" s="6">
        <f t="shared" si="1"/>
        <v>10.9</v>
      </c>
      <c r="D114" s="3"/>
      <c r="E114" s="3"/>
      <c r="F114" s="3"/>
      <c r="G114" s="3"/>
      <c r="H114" s="3"/>
    </row>
    <row r="115" spans="1:8" ht="15">
      <c r="A115" s="1" t="s">
        <v>138</v>
      </c>
      <c r="B115" s="11">
        <v>16.855</v>
      </c>
      <c r="C115" s="6">
        <f t="shared" si="1"/>
        <v>10.9</v>
      </c>
      <c r="D115" s="3"/>
      <c r="E115" s="3"/>
      <c r="F115" s="3"/>
      <c r="G115" s="3"/>
      <c r="H115" s="3"/>
    </row>
    <row r="116" spans="1:8" ht="15">
      <c r="A116" s="1" t="s">
        <v>207</v>
      </c>
      <c r="B116" s="11">
        <v>16.855</v>
      </c>
      <c r="C116" s="6">
        <f t="shared" si="1"/>
        <v>10.9</v>
      </c>
      <c r="D116" s="3"/>
      <c r="E116" s="3"/>
      <c r="F116" s="3"/>
      <c r="G116" s="3"/>
      <c r="H116" s="3"/>
    </row>
    <row r="117" spans="1:8" ht="15">
      <c r="A117" s="1" t="s">
        <v>208</v>
      </c>
      <c r="B117" s="11">
        <v>16.855</v>
      </c>
      <c r="C117" s="6">
        <f t="shared" si="1"/>
        <v>10.9</v>
      </c>
      <c r="D117" s="3"/>
      <c r="E117" s="3"/>
      <c r="F117" s="3"/>
      <c r="G117" s="3"/>
      <c r="H117" s="3"/>
    </row>
    <row r="118" spans="1:8" ht="15">
      <c r="A118" s="1" t="s">
        <v>210</v>
      </c>
      <c r="B118" s="11">
        <v>16.855</v>
      </c>
      <c r="C118" s="6">
        <f t="shared" si="1"/>
        <v>10.9</v>
      </c>
      <c r="D118" s="3"/>
      <c r="E118" s="3"/>
      <c r="F118" s="3"/>
      <c r="G118" s="3"/>
      <c r="H118" s="3"/>
    </row>
    <row r="119" spans="1:8" ht="15">
      <c r="A119" s="1" t="s">
        <v>222</v>
      </c>
      <c r="B119" s="11">
        <v>16.855</v>
      </c>
      <c r="C119" s="6">
        <f t="shared" si="1"/>
        <v>10.9</v>
      </c>
      <c r="D119" s="3"/>
      <c r="E119" s="3"/>
      <c r="F119" s="3"/>
      <c r="G119" s="3"/>
      <c r="H119" s="3"/>
    </row>
    <row r="120" spans="1:8" ht="15">
      <c r="A120" s="1" t="s">
        <v>247</v>
      </c>
      <c r="B120" s="11">
        <v>16.769356019990912</v>
      </c>
      <c r="C120" s="6">
        <f t="shared" si="1"/>
        <v>10.91</v>
      </c>
      <c r="D120" s="3"/>
      <c r="E120" s="3"/>
      <c r="F120" s="3"/>
      <c r="G120" s="3"/>
      <c r="H120" s="3"/>
    </row>
    <row r="121" spans="1:8" ht="15">
      <c r="A121" s="1" t="s">
        <v>219</v>
      </c>
      <c r="B121" s="11">
        <v>16.661993006993008</v>
      </c>
      <c r="C121" s="6">
        <f t="shared" si="1"/>
        <v>10.93</v>
      </c>
      <c r="D121" s="3"/>
      <c r="E121" s="3"/>
      <c r="F121" s="3"/>
      <c r="G121" s="3"/>
      <c r="H121" s="3"/>
    </row>
    <row r="122" spans="1:8" ht="15">
      <c r="A122" s="1" t="s">
        <v>201</v>
      </c>
      <c r="B122" s="11">
        <v>16.65680559749158</v>
      </c>
      <c r="C122" s="6">
        <f t="shared" si="1"/>
        <v>10.93</v>
      </c>
      <c r="D122" s="3"/>
      <c r="E122" s="3"/>
      <c r="F122" s="3"/>
      <c r="G122" s="3"/>
      <c r="H122" s="3"/>
    </row>
    <row r="123" spans="1:8" ht="15">
      <c r="A123" s="1" t="s">
        <v>89</v>
      </c>
      <c r="B123" s="11">
        <v>16.448</v>
      </c>
      <c r="C123" s="6">
        <f t="shared" si="1"/>
        <v>10.95</v>
      </c>
      <c r="D123" s="3"/>
      <c r="E123" s="3"/>
      <c r="F123" s="3"/>
      <c r="G123" s="3"/>
      <c r="H123" s="3"/>
    </row>
    <row r="124" spans="1:8" ht="15">
      <c r="A124" s="1" t="s">
        <v>76</v>
      </c>
      <c r="B124" s="11">
        <v>16.411</v>
      </c>
      <c r="C124" s="6">
        <f t="shared" si="1"/>
        <v>10.95</v>
      </c>
      <c r="D124" s="3"/>
      <c r="E124" s="3"/>
      <c r="F124" s="3"/>
      <c r="G124" s="3"/>
      <c r="H124" s="3"/>
    </row>
    <row r="125" spans="1:8" ht="15">
      <c r="A125" s="1" t="s">
        <v>90</v>
      </c>
      <c r="B125" s="11">
        <v>16.411</v>
      </c>
      <c r="C125" s="6">
        <f t="shared" si="1"/>
        <v>10.95</v>
      </c>
      <c r="D125" s="3"/>
      <c r="E125" s="3"/>
      <c r="F125" s="3"/>
      <c r="G125" s="3"/>
      <c r="H125" s="3"/>
    </row>
    <row r="126" spans="1:8" ht="15">
      <c r="A126" s="1" t="s">
        <v>12</v>
      </c>
      <c r="B126" s="11">
        <v>16.260828512396696</v>
      </c>
      <c r="C126" s="6">
        <f t="shared" si="1"/>
        <v>10.97</v>
      </c>
      <c r="D126" s="3"/>
      <c r="E126" s="3"/>
      <c r="F126" s="3"/>
      <c r="G126" s="3"/>
      <c r="H126" s="3"/>
    </row>
    <row r="127" spans="1:8" ht="15">
      <c r="A127" s="1" t="s">
        <v>67</v>
      </c>
      <c r="B127" s="11">
        <v>16.209942363112393</v>
      </c>
      <c r="C127" s="6">
        <f t="shared" si="1"/>
        <v>10.98</v>
      </c>
      <c r="D127" s="3"/>
      <c r="E127" s="3"/>
      <c r="F127" s="3"/>
      <c r="G127" s="3"/>
      <c r="H127" s="3"/>
    </row>
    <row r="128" spans="1:8" ht="15">
      <c r="A128" s="1" t="s">
        <v>54</v>
      </c>
      <c r="B128" s="11">
        <v>15.467763961280715</v>
      </c>
      <c r="C128" s="6">
        <f t="shared" si="1"/>
        <v>11.06</v>
      </c>
      <c r="D128" s="3"/>
      <c r="E128" s="3"/>
      <c r="F128" s="3"/>
      <c r="G128" s="3"/>
      <c r="H128" s="3"/>
    </row>
    <row r="129" spans="1:8" ht="15">
      <c r="A129" s="1" t="s">
        <v>97</v>
      </c>
      <c r="B129" s="11">
        <v>15.247465238879736</v>
      </c>
      <c r="C129" s="6">
        <f t="shared" si="1"/>
        <v>11.09</v>
      </c>
      <c r="D129" s="3"/>
      <c r="E129" s="3"/>
      <c r="F129" s="3"/>
      <c r="G129" s="3"/>
      <c r="H129" s="3"/>
    </row>
    <row r="130" spans="1:8" ht="15">
      <c r="A130" s="1" t="s">
        <v>258</v>
      </c>
      <c r="B130" s="11">
        <v>15.115493822292326</v>
      </c>
      <c r="C130" s="6">
        <f t="shared" si="1"/>
        <v>11.1</v>
      </c>
      <c r="D130" s="3"/>
      <c r="E130" s="3"/>
      <c r="F130" s="3"/>
      <c r="G130" s="3"/>
      <c r="H130" s="3"/>
    </row>
    <row r="131" spans="1:8" ht="15">
      <c r="A131" s="1" t="s">
        <v>106</v>
      </c>
      <c r="B131" s="11">
        <v>15.073725429017161</v>
      </c>
      <c r="C131" s="6">
        <f aca="true" t="shared" si="2" ref="C131:C194">ROUND(+$C$2+($B$2-B131)*$F$13,2)</f>
        <v>11.11</v>
      </c>
      <c r="D131" s="3"/>
      <c r="E131" s="3"/>
      <c r="F131" s="3"/>
      <c r="G131" s="3"/>
      <c r="H131" s="3"/>
    </row>
    <row r="132" spans="1:8" ht="15">
      <c r="A132" s="1" t="s">
        <v>63</v>
      </c>
      <c r="B132" s="11">
        <v>14.749507681314755</v>
      </c>
      <c r="C132" s="6">
        <f t="shared" si="2"/>
        <v>11.14</v>
      </c>
      <c r="D132" s="3"/>
      <c r="E132" s="3"/>
      <c r="F132" s="3"/>
      <c r="G132" s="3"/>
      <c r="H132" s="3"/>
    </row>
    <row r="133" spans="1:8" ht="15">
      <c r="A133" s="1" t="s">
        <v>125</v>
      </c>
      <c r="B133" s="11">
        <v>14.684730681818179</v>
      </c>
      <c r="C133" s="6">
        <f t="shared" si="2"/>
        <v>11.15</v>
      </c>
      <c r="D133" s="3"/>
      <c r="E133" s="3"/>
      <c r="F133" s="3"/>
      <c r="G133" s="3"/>
      <c r="H133" s="3"/>
    </row>
    <row r="134" spans="1:8" ht="15">
      <c r="A134" s="1" t="s">
        <v>202</v>
      </c>
      <c r="B134" s="11">
        <v>14.679506617333145</v>
      </c>
      <c r="C134" s="6">
        <f t="shared" si="2"/>
        <v>11.15</v>
      </c>
      <c r="D134" s="3"/>
      <c r="E134" s="3"/>
      <c r="F134" s="3"/>
      <c r="G134" s="3"/>
      <c r="H134" s="3"/>
    </row>
    <row r="135" spans="1:8" ht="15">
      <c r="A135" s="1" t="s">
        <v>70</v>
      </c>
      <c r="B135" s="11">
        <v>14.528</v>
      </c>
      <c r="C135" s="6">
        <f t="shared" si="2"/>
        <v>11.17</v>
      </c>
      <c r="D135" s="3"/>
      <c r="E135" s="3"/>
      <c r="F135" s="3"/>
      <c r="G135" s="3"/>
      <c r="H135" s="3"/>
    </row>
    <row r="136" spans="1:8" ht="15">
      <c r="A136" s="1" t="s">
        <v>169</v>
      </c>
      <c r="B136" s="11">
        <v>14.524318033854168</v>
      </c>
      <c r="C136" s="6">
        <f t="shared" si="2"/>
        <v>11.17</v>
      </c>
      <c r="D136" s="3"/>
      <c r="E136" s="3"/>
      <c r="F136" s="3"/>
      <c r="G136" s="3"/>
      <c r="H136" s="3"/>
    </row>
    <row r="137" spans="1:8" ht="15">
      <c r="A137" s="1" t="s">
        <v>110</v>
      </c>
      <c r="B137" s="11">
        <v>14.507</v>
      </c>
      <c r="C137" s="6">
        <f t="shared" si="2"/>
        <v>11.17</v>
      </c>
      <c r="D137" s="3"/>
      <c r="E137" s="3"/>
      <c r="F137" s="3"/>
      <c r="G137" s="3"/>
      <c r="H137" s="3"/>
    </row>
    <row r="138" spans="1:8" ht="15">
      <c r="A138" s="1" t="s">
        <v>164</v>
      </c>
      <c r="B138" s="11">
        <v>14.449705946734769</v>
      </c>
      <c r="C138" s="6">
        <f t="shared" si="2"/>
        <v>11.18</v>
      </c>
      <c r="D138" s="3"/>
      <c r="E138" s="3"/>
      <c r="F138" s="3"/>
      <c r="G138" s="3"/>
      <c r="H138" s="3"/>
    </row>
    <row r="139" spans="1:8" ht="15">
      <c r="A139" s="1" t="s">
        <v>52</v>
      </c>
      <c r="B139" s="11">
        <v>14.394884635719574</v>
      </c>
      <c r="C139" s="6">
        <f t="shared" si="2"/>
        <v>11.19</v>
      </c>
      <c r="D139" s="3"/>
      <c r="E139" s="3"/>
      <c r="F139" s="3"/>
      <c r="G139" s="3"/>
      <c r="H139" s="3"/>
    </row>
    <row r="140" spans="1:8" ht="15">
      <c r="A140" s="1" t="s">
        <v>244</v>
      </c>
      <c r="B140" s="11">
        <v>14.382265624999999</v>
      </c>
      <c r="C140" s="6">
        <f t="shared" si="2"/>
        <v>11.19</v>
      </c>
      <c r="D140" s="3"/>
      <c r="E140" s="3"/>
      <c r="F140" s="3"/>
      <c r="G140" s="3"/>
      <c r="H140" s="3"/>
    </row>
    <row r="141" spans="1:8" ht="15">
      <c r="A141" s="1" t="s">
        <v>43</v>
      </c>
      <c r="B141" s="11">
        <v>14.37781322059954</v>
      </c>
      <c r="C141" s="6">
        <f t="shared" si="2"/>
        <v>11.19</v>
      </c>
      <c r="D141" s="3"/>
      <c r="E141" s="3"/>
      <c r="F141" s="3"/>
      <c r="G141" s="3"/>
      <c r="H141" s="3"/>
    </row>
    <row r="142" spans="1:8" ht="15">
      <c r="A142" s="1" t="s">
        <v>224</v>
      </c>
      <c r="B142" s="11">
        <v>14.35548231511254</v>
      </c>
      <c r="C142" s="6">
        <f t="shared" si="2"/>
        <v>11.19</v>
      </c>
      <c r="D142" s="3"/>
      <c r="E142" s="3"/>
      <c r="F142" s="3"/>
      <c r="G142" s="3"/>
      <c r="H142" s="3"/>
    </row>
    <row r="143" spans="1:8" ht="15">
      <c r="A143" s="1" t="s">
        <v>243</v>
      </c>
      <c r="B143" s="11">
        <v>14.232</v>
      </c>
      <c r="C143" s="6">
        <f t="shared" si="2"/>
        <v>11.2</v>
      </c>
      <c r="D143" s="3"/>
      <c r="E143" s="3"/>
      <c r="F143" s="3"/>
      <c r="G143" s="3"/>
      <c r="H143" s="3"/>
    </row>
    <row r="144" spans="1:8" ht="15">
      <c r="A144" s="1" t="s">
        <v>262</v>
      </c>
      <c r="B144" s="11">
        <v>14.232</v>
      </c>
      <c r="C144" s="6">
        <f t="shared" si="2"/>
        <v>11.2</v>
      </c>
      <c r="D144" s="3"/>
      <c r="E144" s="3"/>
      <c r="F144" s="3"/>
      <c r="G144" s="3"/>
      <c r="H144" s="3"/>
    </row>
    <row r="145" spans="1:8" ht="15">
      <c r="A145" s="1" t="s">
        <v>206</v>
      </c>
      <c r="B145" s="11">
        <v>14.160734359961502</v>
      </c>
      <c r="C145" s="6">
        <f t="shared" si="2"/>
        <v>11.21</v>
      </c>
      <c r="D145" s="3"/>
      <c r="E145" s="3"/>
      <c r="F145" s="3"/>
      <c r="G145" s="3"/>
      <c r="H145" s="3"/>
    </row>
    <row r="146" spans="1:8" ht="15">
      <c r="A146" s="1" t="s">
        <v>124</v>
      </c>
      <c r="B146" s="11">
        <v>13.713</v>
      </c>
      <c r="C146" s="6">
        <f t="shared" si="2"/>
        <v>11.26</v>
      </c>
      <c r="D146" s="3"/>
      <c r="E146" s="3"/>
      <c r="F146" s="3"/>
      <c r="G146" s="3"/>
      <c r="H146" s="3"/>
    </row>
    <row r="147" spans="1:8" ht="15">
      <c r="A147" s="1" t="s">
        <v>126</v>
      </c>
      <c r="B147" s="11">
        <v>13.713</v>
      </c>
      <c r="C147" s="6">
        <f t="shared" si="2"/>
        <v>11.26</v>
      </c>
      <c r="D147" s="3"/>
      <c r="E147" s="3"/>
      <c r="F147" s="3"/>
      <c r="G147" s="3"/>
      <c r="H147" s="3"/>
    </row>
    <row r="148" spans="1:8" ht="15">
      <c r="A148" s="1" t="s">
        <v>132</v>
      </c>
      <c r="B148" s="11">
        <v>13.713</v>
      </c>
      <c r="C148" s="6">
        <f t="shared" si="2"/>
        <v>11.26</v>
      </c>
      <c r="D148" s="3"/>
      <c r="E148" s="3"/>
      <c r="F148" s="3"/>
      <c r="G148" s="3"/>
      <c r="H148" s="3"/>
    </row>
    <row r="149" spans="1:8" ht="15">
      <c r="A149" s="1" t="s">
        <v>134</v>
      </c>
      <c r="B149" s="11">
        <v>13.713</v>
      </c>
      <c r="C149" s="6">
        <f t="shared" si="2"/>
        <v>11.26</v>
      </c>
      <c r="D149" s="3"/>
      <c r="E149" s="3"/>
      <c r="F149" s="3"/>
      <c r="G149" s="3"/>
      <c r="H149" s="3"/>
    </row>
    <row r="150" spans="1:8" ht="15">
      <c r="A150" s="1" t="s">
        <v>135</v>
      </c>
      <c r="B150" s="11">
        <v>13.713</v>
      </c>
      <c r="C150" s="6">
        <f t="shared" si="2"/>
        <v>11.26</v>
      </c>
      <c r="D150" s="3"/>
      <c r="E150" s="3"/>
      <c r="F150" s="3"/>
      <c r="G150" s="3"/>
      <c r="H150" s="3"/>
    </row>
    <row r="151" spans="1:8" ht="15">
      <c r="A151" s="1" t="s">
        <v>168</v>
      </c>
      <c r="B151" s="11">
        <v>13.666692753623188</v>
      </c>
      <c r="C151" s="6">
        <f t="shared" si="2"/>
        <v>11.27</v>
      </c>
      <c r="D151" s="3"/>
      <c r="E151" s="3"/>
      <c r="F151" s="3"/>
      <c r="G151" s="3"/>
      <c r="H151" s="3"/>
    </row>
    <row r="152" spans="1:8" ht="15">
      <c r="A152" s="1" t="s">
        <v>174</v>
      </c>
      <c r="B152" s="11">
        <v>13.614029702970297</v>
      </c>
      <c r="C152" s="6">
        <f t="shared" si="2"/>
        <v>11.27</v>
      </c>
      <c r="D152" s="3"/>
      <c r="E152" s="3"/>
      <c r="F152" s="3"/>
      <c r="G152" s="3"/>
      <c r="H152" s="3"/>
    </row>
    <row r="153" spans="1:8" ht="15">
      <c r="A153" s="1" t="s">
        <v>96</v>
      </c>
      <c r="B153" s="11">
        <v>13.607037112561173</v>
      </c>
      <c r="C153" s="6">
        <f t="shared" si="2"/>
        <v>11.28</v>
      </c>
      <c r="D153" s="3"/>
      <c r="E153" s="3"/>
      <c r="F153" s="3"/>
      <c r="G153" s="3"/>
      <c r="H153" s="3"/>
    </row>
    <row r="154" spans="1:8" ht="15">
      <c r="A154" s="1" t="s">
        <v>182</v>
      </c>
      <c r="B154" s="11">
        <v>13.600598746081506</v>
      </c>
      <c r="C154" s="6">
        <f t="shared" si="2"/>
        <v>11.28</v>
      </c>
      <c r="D154" s="3"/>
      <c r="E154" s="3"/>
      <c r="F154" s="3"/>
      <c r="G154" s="3"/>
      <c r="H154" s="3"/>
    </row>
    <row r="155" spans="1:8" ht="15">
      <c r="A155" s="1" t="s">
        <v>81</v>
      </c>
      <c r="B155" s="11">
        <v>13.552</v>
      </c>
      <c r="C155" s="6">
        <f t="shared" si="2"/>
        <v>11.28</v>
      </c>
      <c r="D155" s="3"/>
      <c r="E155" s="3"/>
      <c r="F155" s="3"/>
      <c r="G155" s="3"/>
      <c r="H155" s="3"/>
    </row>
    <row r="156" spans="1:8" ht="15">
      <c r="A156" s="1" t="s">
        <v>112</v>
      </c>
      <c r="B156" s="11">
        <v>13.230307692307692</v>
      </c>
      <c r="C156" s="6">
        <f t="shared" si="2"/>
        <v>11.32</v>
      </c>
      <c r="D156" s="3"/>
      <c r="E156" s="3"/>
      <c r="F156" s="3"/>
      <c r="G156" s="3"/>
      <c r="H156" s="3"/>
    </row>
    <row r="157" spans="1:8" ht="15">
      <c r="A157" s="1" t="s">
        <v>236</v>
      </c>
      <c r="B157" s="11">
        <v>13.144</v>
      </c>
      <c r="C157" s="6">
        <f t="shared" si="2"/>
        <v>11.33</v>
      </c>
      <c r="D157" s="3"/>
      <c r="E157" s="3"/>
      <c r="F157" s="3"/>
      <c r="G157" s="3"/>
      <c r="H157" s="3"/>
    </row>
    <row r="158" spans="1:8" ht="15">
      <c r="A158" s="1" t="s">
        <v>20</v>
      </c>
      <c r="B158" s="11">
        <v>13.127</v>
      </c>
      <c r="C158" s="6">
        <f t="shared" si="2"/>
        <v>11.33</v>
      </c>
      <c r="D158" s="3"/>
      <c r="E158" s="3"/>
      <c r="F158" s="3"/>
      <c r="G158" s="3"/>
      <c r="H158" s="3"/>
    </row>
    <row r="159" spans="1:8" ht="15">
      <c r="A159" s="1" t="s">
        <v>73</v>
      </c>
      <c r="B159" s="11">
        <v>12.982</v>
      </c>
      <c r="C159" s="6">
        <f t="shared" si="2"/>
        <v>11.35</v>
      </c>
      <c r="D159" s="3"/>
      <c r="E159" s="3"/>
      <c r="F159" s="3"/>
      <c r="G159" s="3"/>
      <c r="H159" s="3"/>
    </row>
    <row r="160" spans="1:8" ht="15">
      <c r="A160" s="1" t="s">
        <v>216</v>
      </c>
      <c r="B160" s="11">
        <v>12.864598662207356</v>
      </c>
      <c r="C160" s="6">
        <f t="shared" si="2"/>
        <v>11.36</v>
      </c>
      <c r="D160" s="3"/>
      <c r="E160" s="3"/>
      <c r="F160" s="3"/>
      <c r="G160" s="3"/>
      <c r="H160" s="3"/>
    </row>
    <row r="161" spans="1:8" ht="15">
      <c r="A161" s="1" t="s">
        <v>139</v>
      </c>
      <c r="B161" s="11">
        <v>12.84572454448017</v>
      </c>
      <c r="C161" s="6">
        <f t="shared" si="2"/>
        <v>11.36</v>
      </c>
      <c r="D161" s="3"/>
      <c r="E161" s="3"/>
      <c r="F161" s="3"/>
      <c r="G161" s="3"/>
      <c r="H161" s="3"/>
    </row>
    <row r="162" spans="1:8" ht="15">
      <c r="A162" s="1" t="s">
        <v>119</v>
      </c>
      <c r="B162" s="11">
        <v>12.823919916069245</v>
      </c>
      <c r="C162" s="6">
        <f t="shared" si="2"/>
        <v>11.37</v>
      </c>
      <c r="D162" s="3"/>
      <c r="E162" s="3"/>
      <c r="F162" s="3"/>
      <c r="G162" s="3"/>
      <c r="H162" s="3"/>
    </row>
    <row r="163" spans="1:8" ht="15">
      <c r="A163" s="1" t="s">
        <v>204</v>
      </c>
      <c r="B163" s="11">
        <v>12.792</v>
      </c>
      <c r="C163" s="6">
        <f t="shared" si="2"/>
        <v>11.37</v>
      </c>
      <c r="D163" s="3"/>
      <c r="E163" s="3"/>
      <c r="F163" s="3"/>
      <c r="G163" s="3"/>
      <c r="H163" s="3"/>
    </row>
    <row r="164" spans="1:8" ht="15">
      <c r="A164" s="1" t="s">
        <v>239</v>
      </c>
      <c r="B164" s="11">
        <v>12.687261802575106</v>
      </c>
      <c r="C164" s="6">
        <f t="shared" si="2"/>
        <v>11.38</v>
      </c>
      <c r="D164" s="3"/>
      <c r="E164" s="3"/>
      <c r="F164" s="3"/>
      <c r="G164" s="3"/>
      <c r="H164" s="3"/>
    </row>
    <row r="165" spans="1:8" ht="15">
      <c r="A165" s="1" t="s">
        <v>42</v>
      </c>
      <c r="B165" s="11">
        <v>12.526460534124627</v>
      </c>
      <c r="C165" s="6">
        <f t="shared" si="2"/>
        <v>11.4</v>
      </c>
      <c r="D165" s="3"/>
      <c r="E165" s="3"/>
      <c r="F165" s="3"/>
      <c r="G165" s="3"/>
      <c r="H165" s="3"/>
    </row>
    <row r="166" spans="1:8" ht="15">
      <c r="A166" s="1" t="s">
        <v>31</v>
      </c>
      <c r="B166" s="11">
        <v>12.339</v>
      </c>
      <c r="C166" s="6">
        <f t="shared" si="2"/>
        <v>11.42</v>
      </c>
      <c r="D166" s="3"/>
      <c r="E166" s="3"/>
      <c r="F166" s="3"/>
      <c r="G166" s="3"/>
      <c r="H166" s="3"/>
    </row>
    <row r="167" spans="1:8" ht="15">
      <c r="A167" s="1" t="s">
        <v>165</v>
      </c>
      <c r="B167" s="11">
        <v>12.236904503371816</v>
      </c>
      <c r="C167" s="6">
        <f t="shared" si="2"/>
        <v>11.43</v>
      </c>
      <c r="D167" s="3"/>
      <c r="E167" s="3"/>
      <c r="F167" s="3"/>
      <c r="G167" s="3"/>
      <c r="H167" s="3"/>
    </row>
    <row r="168" spans="1:8" ht="15">
      <c r="A168" s="1" t="s">
        <v>233</v>
      </c>
      <c r="B168" s="11">
        <v>12.049</v>
      </c>
      <c r="C168" s="6">
        <f t="shared" si="2"/>
        <v>11.45</v>
      </c>
      <c r="D168" s="3"/>
      <c r="E168" s="3"/>
      <c r="F168" s="3"/>
      <c r="G168" s="3"/>
      <c r="H168" s="3"/>
    </row>
    <row r="169" spans="1:8" ht="15">
      <c r="A169" s="1" t="s">
        <v>235</v>
      </c>
      <c r="B169" s="11">
        <v>12.049</v>
      </c>
      <c r="C169" s="6">
        <f t="shared" si="2"/>
        <v>11.45</v>
      </c>
      <c r="D169" s="3"/>
      <c r="E169" s="3"/>
      <c r="F169" s="3"/>
      <c r="G169" s="3"/>
      <c r="H169" s="3"/>
    </row>
    <row r="170" spans="1:8" ht="15">
      <c r="A170" s="1" t="s">
        <v>123</v>
      </c>
      <c r="B170" s="11">
        <v>11.995</v>
      </c>
      <c r="C170" s="6">
        <f t="shared" si="2"/>
        <v>11.46</v>
      </c>
      <c r="D170" s="3"/>
      <c r="E170" s="3"/>
      <c r="F170" s="3"/>
      <c r="G170" s="3"/>
      <c r="H170" s="3"/>
    </row>
    <row r="171" spans="1:8" ht="15">
      <c r="A171" s="1" t="s">
        <v>11</v>
      </c>
      <c r="B171" s="11">
        <v>11.887919540229884</v>
      </c>
      <c r="C171" s="6">
        <f t="shared" si="2"/>
        <v>11.47</v>
      </c>
      <c r="D171" s="3"/>
      <c r="E171" s="3"/>
      <c r="F171" s="3"/>
      <c r="G171" s="3"/>
      <c r="H171" s="3"/>
    </row>
    <row r="172" spans="1:8" ht="15">
      <c r="A172" s="1" t="s">
        <v>180</v>
      </c>
      <c r="B172" s="11">
        <v>11.882873315363883</v>
      </c>
      <c r="C172" s="6">
        <f t="shared" si="2"/>
        <v>11.47</v>
      </c>
      <c r="D172" s="3"/>
      <c r="E172" s="3"/>
      <c r="F172" s="3"/>
      <c r="G172" s="3"/>
      <c r="H172" s="3"/>
    </row>
    <row r="173" spans="1:8" ht="15">
      <c r="A173" s="1" t="s">
        <v>199</v>
      </c>
      <c r="B173" s="11">
        <v>11.76830823786143</v>
      </c>
      <c r="C173" s="6">
        <f t="shared" si="2"/>
        <v>11.49</v>
      </c>
      <c r="D173" s="3"/>
      <c r="E173" s="3"/>
      <c r="F173" s="3"/>
      <c r="G173" s="3"/>
      <c r="H173" s="3"/>
    </row>
    <row r="174" spans="1:8" ht="15">
      <c r="A174" s="1" t="s">
        <v>64</v>
      </c>
      <c r="B174" s="11">
        <v>11.720166233766234</v>
      </c>
      <c r="C174" s="6">
        <f t="shared" si="2"/>
        <v>11.49</v>
      </c>
      <c r="D174" s="3"/>
      <c r="E174" s="3"/>
      <c r="F174" s="3"/>
      <c r="G174" s="3"/>
      <c r="H174" s="3"/>
    </row>
    <row r="175" spans="1:8" ht="15">
      <c r="A175" s="1" t="s">
        <v>254</v>
      </c>
      <c r="B175" s="11">
        <v>11.686353499406879</v>
      </c>
      <c r="C175" s="6">
        <f t="shared" si="2"/>
        <v>11.5</v>
      </c>
      <c r="D175" s="3"/>
      <c r="E175" s="3"/>
      <c r="F175" s="3"/>
      <c r="G175" s="3"/>
      <c r="H175" s="3"/>
    </row>
    <row r="176" spans="1:8" ht="15">
      <c r="A176" s="1" t="s">
        <v>215</v>
      </c>
      <c r="B176" s="11">
        <v>11.664374095763005</v>
      </c>
      <c r="C176" s="6">
        <f t="shared" si="2"/>
        <v>11.5</v>
      </c>
      <c r="D176" s="3"/>
      <c r="E176" s="3"/>
      <c r="F176" s="3"/>
      <c r="G176" s="3"/>
      <c r="H176" s="3"/>
    </row>
    <row r="177" spans="1:8" ht="15">
      <c r="A177" s="1" t="s">
        <v>9</v>
      </c>
      <c r="B177" s="11">
        <v>11.622263989883024</v>
      </c>
      <c r="C177" s="6">
        <f t="shared" si="2"/>
        <v>11.5</v>
      </c>
      <c r="D177" s="3"/>
      <c r="E177" s="3"/>
      <c r="F177" s="3"/>
      <c r="G177" s="3"/>
      <c r="H177" s="3"/>
    </row>
    <row r="178" spans="1:8" ht="15">
      <c r="A178" s="1" t="s">
        <v>121</v>
      </c>
      <c r="B178" s="11">
        <v>11.565091077574795</v>
      </c>
      <c r="C178" s="6">
        <f t="shared" si="2"/>
        <v>11.51</v>
      </c>
      <c r="D178" s="3"/>
      <c r="E178" s="3"/>
      <c r="F178" s="3"/>
      <c r="G178" s="3"/>
      <c r="H178" s="3"/>
    </row>
    <row r="179" spans="1:8" ht="15">
      <c r="A179" s="1" t="s">
        <v>45</v>
      </c>
      <c r="B179" s="11">
        <v>11.519885470527402</v>
      </c>
      <c r="C179" s="6">
        <f t="shared" si="2"/>
        <v>11.51</v>
      </c>
      <c r="D179" s="3"/>
      <c r="E179" s="3"/>
      <c r="F179" s="3"/>
      <c r="G179" s="3"/>
      <c r="H179" s="3"/>
    </row>
    <row r="180" spans="1:8" ht="15">
      <c r="A180" s="1" t="s">
        <v>183</v>
      </c>
      <c r="B180" s="11">
        <v>11.4733730454207</v>
      </c>
      <c r="C180" s="6">
        <f t="shared" si="2"/>
        <v>11.52</v>
      </c>
      <c r="D180" s="3"/>
      <c r="E180" s="3"/>
      <c r="F180" s="3"/>
      <c r="G180" s="3"/>
      <c r="H180" s="3"/>
    </row>
    <row r="181" spans="1:8" ht="15">
      <c r="A181" s="1" t="s">
        <v>200</v>
      </c>
      <c r="B181" s="11">
        <v>11.463</v>
      </c>
      <c r="C181" s="6">
        <f t="shared" si="2"/>
        <v>11.52</v>
      </c>
      <c r="D181" s="3"/>
      <c r="E181" s="3"/>
      <c r="F181" s="3"/>
      <c r="G181" s="3"/>
      <c r="H181" s="3"/>
    </row>
    <row r="182" spans="1:8" ht="15">
      <c r="A182" s="1" t="s">
        <v>212</v>
      </c>
      <c r="B182" s="11">
        <v>11.335</v>
      </c>
      <c r="C182" s="6">
        <f t="shared" si="2"/>
        <v>11.54</v>
      </c>
      <c r="D182" s="3"/>
      <c r="E182" s="3"/>
      <c r="F182" s="3"/>
      <c r="G182" s="3"/>
      <c r="H182" s="3"/>
    </row>
    <row r="183" spans="1:8" ht="15">
      <c r="A183" s="1" t="s">
        <v>223</v>
      </c>
      <c r="B183" s="11">
        <v>11.335</v>
      </c>
      <c r="C183" s="6">
        <f t="shared" si="2"/>
        <v>11.54</v>
      </c>
      <c r="D183" s="3"/>
      <c r="E183" s="3"/>
      <c r="F183" s="3"/>
      <c r="G183" s="3"/>
      <c r="H183" s="3"/>
    </row>
    <row r="184" spans="1:8" ht="15">
      <c r="A184" s="1" t="s">
        <v>175</v>
      </c>
      <c r="B184" s="11">
        <v>11.16008963093146</v>
      </c>
      <c r="C184" s="6">
        <f t="shared" si="2"/>
        <v>11.56</v>
      </c>
      <c r="D184" s="3"/>
      <c r="E184" s="3"/>
      <c r="F184" s="3"/>
      <c r="G184" s="3"/>
      <c r="H184" s="3"/>
    </row>
    <row r="185" spans="1:8" ht="15">
      <c r="A185" s="1" t="s">
        <v>203</v>
      </c>
      <c r="B185" s="11">
        <v>11.157370860927152</v>
      </c>
      <c r="C185" s="6">
        <f t="shared" si="2"/>
        <v>11.56</v>
      </c>
      <c r="D185" s="3"/>
      <c r="E185" s="3"/>
      <c r="F185" s="3"/>
      <c r="G185" s="3"/>
      <c r="H185" s="3"/>
    </row>
    <row r="186" spans="1:8" ht="15">
      <c r="A186" s="1" t="s">
        <v>171</v>
      </c>
      <c r="B186" s="11">
        <v>11.098</v>
      </c>
      <c r="C186" s="6">
        <f t="shared" si="2"/>
        <v>11.56</v>
      </c>
      <c r="D186" s="3"/>
      <c r="E186" s="3"/>
      <c r="F186" s="3"/>
      <c r="G186" s="3"/>
      <c r="H186" s="3"/>
    </row>
    <row r="187" spans="1:8" ht="15">
      <c r="A187" s="1" t="s">
        <v>177</v>
      </c>
      <c r="B187" s="11">
        <v>11.09274193548387</v>
      </c>
      <c r="C187" s="6">
        <f t="shared" si="2"/>
        <v>11.56</v>
      </c>
      <c r="D187" s="3"/>
      <c r="E187" s="3"/>
      <c r="F187" s="3"/>
      <c r="G187" s="3"/>
      <c r="H187" s="3"/>
    </row>
    <row r="188" spans="1:8" ht="15">
      <c r="A188" s="1" t="s">
        <v>187</v>
      </c>
      <c r="B188" s="11">
        <v>11.071</v>
      </c>
      <c r="C188" s="6">
        <f t="shared" si="2"/>
        <v>11.57</v>
      </c>
      <c r="D188" s="3"/>
      <c r="E188" s="3"/>
      <c r="F188" s="3"/>
      <c r="G188" s="3"/>
      <c r="H188" s="3"/>
    </row>
    <row r="189" spans="1:8" ht="15">
      <c r="A189" s="1" t="s">
        <v>155</v>
      </c>
      <c r="B189" s="11">
        <v>11.067623170129941</v>
      </c>
      <c r="C189" s="6">
        <f t="shared" si="2"/>
        <v>11.57</v>
      </c>
      <c r="D189" s="3"/>
      <c r="E189" s="3"/>
      <c r="F189" s="3"/>
      <c r="G189" s="3"/>
      <c r="H189" s="3"/>
    </row>
    <row r="190" spans="1:8" ht="15">
      <c r="A190" s="1" t="s">
        <v>231</v>
      </c>
      <c r="B190" s="11">
        <v>10.926296459397568</v>
      </c>
      <c r="C190" s="6">
        <f t="shared" si="2"/>
        <v>11.58</v>
      </c>
      <c r="D190" s="3"/>
      <c r="E190" s="3"/>
      <c r="F190" s="3"/>
      <c r="G190" s="3"/>
      <c r="H190" s="3"/>
    </row>
    <row r="191" spans="1:8" ht="15">
      <c r="A191" s="1" t="s">
        <v>242</v>
      </c>
      <c r="B191" s="11">
        <v>10.903207502930831</v>
      </c>
      <c r="C191" s="6">
        <f t="shared" si="2"/>
        <v>11.59</v>
      </c>
      <c r="D191" s="3"/>
      <c r="E191" s="3"/>
      <c r="F191" s="3"/>
      <c r="G191" s="3"/>
      <c r="H191" s="3"/>
    </row>
    <row r="192" spans="1:8" ht="15">
      <c r="A192" s="1" t="s">
        <v>108</v>
      </c>
      <c r="B192" s="11">
        <v>10.772682319314008</v>
      </c>
      <c r="C192" s="6">
        <f t="shared" si="2"/>
        <v>11.6</v>
      </c>
      <c r="D192" s="3"/>
      <c r="E192" s="3"/>
      <c r="F192" s="3"/>
      <c r="G192" s="3"/>
      <c r="H192" s="3"/>
    </row>
    <row r="193" spans="1:8" ht="15">
      <c r="A193" s="1" t="s">
        <v>107</v>
      </c>
      <c r="B193" s="11">
        <v>10.515</v>
      </c>
      <c r="C193" s="6">
        <f t="shared" si="2"/>
        <v>11.63</v>
      </c>
      <c r="D193" s="3"/>
      <c r="E193" s="3"/>
      <c r="F193" s="3"/>
      <c r="G193" s="3"/>
      <c r="H193" s="3"/>
    </row>
    <row r="194" spans="1:8" ht="15">
      <c r="A194" s="1" t="s">
        <v>28</v>
      </c>
      <c r="B194" s="11">
        <v>10.504</v>
      </c>
      <c r="C194" s="6">
        <f t="shared" si="2"/>
        <v>11.63</v>
      </c>
      <c r="D194" s="3"/>
      <c r="E194" s="3"/>
      <c r="F194" s="3"/>
      <c r="G194" s="3"/>
      <c r="H194" s="3"/>
    </row>
    <row r="195" spans="1:8" ht="15">
      <c r="A195" s="1" t="s">
        <v>38</v>
      </c>
      <c r="B195" s="11">
        <v>10.504</v>
      </c>
      <c r="C195" s="6">
        <f aca="true" t="shared" si="3" ref="C195:C258">ROUND(+$C$2+($B$2-B195)*$F$13,2)</f>
        <v>11.63</v>
      </c>
      <c r="D195" s="3"/>
      <c r="E195" s="3"/>
      <c r="F195" s="3"/>
      <c r="G195" s="3"/>
      <c r="H195" s="3"/>
    </row>
    <row r="196" spans="1:8" ht="15">
      <c r="A196" s="1" t="s">
        <v>40</v>
      </c>
      <c r="B196" s="11">
        <v>10.504</v>
      </c>
      <c r="C196" s="6">
        <f t="shared" si="3"/>
        <v>11.63</v>
      </c>
      <c r="D196" s="3"/>
      <c r="E196" s="3"/>
      <c r="F196" s="3"/>
      <c r="G196" s="3"/>
      <c r="H196" s="3"/>
    </row>
    <row r="197" spans="1:8" ht="15">
      <c r="A197" s="1" t="s">
        <v>113</v>
      </c>
      <c r="B197" s="11">
        <v>10.394656490812093</v>
      </c>
      <c r="C197" s="6">
        <f t="shared" si="3"/>
        <v>11.64</v>
      </c>
      <c r="D197" s="3"/>
      <c r="E197" s="3"/>
      <c r="F197" s="3"/>
      <c r="G197" s="3"/>
      <c r="H197" s="3"/>
    </row>
    <row r="198" spans="1:8" ht="15">
      <c r="A198" s="1" t="s">
        <v>29</v>
      </c>
      <c r="B198" s="11">
        <v>10.27710397553517</v>
      </c>
      <c r="C198" s="6">
        <f t="shared" si="3"/>
        <v>11.66</v>
      </c>
      <c r="D198" s="3"/>
      <c r="E198" s="3"/>
      <c r="F198" s="3"/>
      <c r="G198" s="3"/>
      <c r="H198" s="3"/>
    </row>
    <row r="199" spans="1:8" ht="15">
      <c r="A199" s="1" t="s">
        <v>26</v>
      </c>
      <c r="B199" s="11">
        <v>10.10488045325779</v>
      </c>
      <c r="C199" s="6">
        <f t="shared" si="3"/>
        <v>11.68</v>
      </c>
      <c r="D199" s="3"/>
      <c r="E199" s="3"/>
      <c r="F199" s="3"/>
      <c r="G199" s="3"/>
      <c r="H199" s="3"/>
    </row>
    <row r="200" spans="1:8" ht="15">
      <c r="A200" s="1" t="s">
        <v>237</v>
      </c>
      <c r="B200" s="11">
        <v>10.104</v>
      </c>
      <c r="C200" s="6">
        <f t="shared" si="3"/>
        <v>11.68</v>
      </c>
      <c r="D200" s="3"/>
      <c r="E200" s="3"/>
      <c r="F200" s="3"/>
      <c r="G200" s="3"/>
      <c r="H200" s="3"/>
    </row>
    <row r="201" spans="1:8" ht="15">
      <c r="A201" s="1" t="s">
        <v>246</v>
      </c>
      <c r="B201" s="11">
        <v>10.104</v>
      </c>
      <c r="C201" s="6">
        <f t="shared" si="3"/>
        <v>11.68</v>
      </c>
      <c r="D201" s="3"/>
      <c r="E201" s="3"/>
      <c r="F201" s="3"/>
      <c r="G201" s="3"/>
      <c r="H201" s="3"/>
    </row>
    <row r="202" spans="1:8" ht="15">
      <c r="A202" s="1" t="s">
        <v>229</v>
      </c>
      <c r="B202" s="11">
        <v>10.096230337078651</v>
      </c>
      <c r="C202" s="6">
        <f t="shared" si="3"/>
        <v>11.68</v>
      </c>
      <c r="D202" s="3"/>
      <c r="E202" s="3"/>
      <c r="F202" s="3"/>
      <c r="G202" s="3"/>
      <c r="H202" s="3"/>
    </row>
    <row r="203" spans="1:8" ht="15">
      <c r="A203" s="1" t="s">
        <v>240</v>
      </c>
      <c r="B203" s="11">
        <v>10.096230337078651</v>
      </c>
      <c r="C203" s="6">
        <f t="shared" si="3"/>
        <v>11.68</v>
      </c>
      <c r="D203" s="3"/>
      <c r="E203" s="3"/>
      <c r="F203" s="3"/>
      <c r="G203" s="3"/>
      <c r="H203" s="3"/>
    </row>
    <row r="204" spans="1:8" ht="15">
      <c r="A204" s="1" t="s">
        <v>23</v>
      </c>
      <c r="B204" s="11">
        <v>9.851019528459156</v>
      </c>
      <c r="C204" s="6">
        <f t="shared" si="3"/>
        <v>11.71</v>
      </c>
      <c r="D204" s="3"/>
      <c r="E204" s="3"/>
      <c r="F204" s="3"/>
      <c r="G204" s="3"/>
      <c r="H204" s="3"/>
    </row>
    <row r="205" spans="1:8" ht="15">
      <c r="A205" s="1" t="s">
        <v>190</v>
      </c>
      <c r="B205" s="11">
        <v>9.813631342613382</v>
      </c>
      <c r="C205" s="6">
        <f t="shared" si="3"/>
        <v>11.71</v>
      </c>
      <c r="D205" s="3"/>
      <c r="E205" s="3"/>
      <c r="F205" s="3"/>
      <c r="G205" s="3"/>
      <c r="H205" s="3"/>
    </row>
    <row r="206" spans="1:8" ht="15">
      <c r="A206" s="1" t="s">
        <v>99</v>
      </c>
      <c r="B206" s="11">
        <v>9.74847995545657</v>
      </c>
      <c r="C206" s="6">
        <f t="shared" si="3"/>
        <v>11.72</v>
      </c>
      <c r="D206" s="3"/>
      <c r="E206" s="3"/>
      <c r="F206" s="3"/>
      <c r="G206" s="3"/>
      <c r="H206" s="3"/>
    </row>
    <row r="207" spans="1:8" ht="15">
      <c r="A207" s="1" t="s">
        <v>37</v>
      </c>
      <c r="B207" s="11">
        <v>9.675934285714284</v>
      </c>
      <c r="C207" s="6">
        <f t="shared" si="3"/>
        <v>11.73</v>
      </c>
      <c r="D207" s="3"/>
      <c r="E207" s="3"/>
      <c r="F207" s="3"/>
      <c r="G207" s="3"/>
      <c r="H207" s="3"/>
    </row>
    <row r="208" spans="1:8" ht="15">
      <c r="A208" s="1" t="s">
        <v>253</v>
      </c>
      <c r="B208" s="11">
        <v>9.661</v>
      </c>
      <c r="C208" s="6">
        <f t="shared" si="3"/>
        <v>11.73</v>
      </c>
      <c r="D208" s="3"/>
      <c r="E208" s="3"/>
      <c r="F208" s="3"/>
      <c r="G208" s="3"/>
      <c r="H208" s="3"/>
    </row>
    <row r="209" spans="1:8" ht="15">
      <c r="A209" s="1" t="s">
        <v>19</v>
      </c>
      <c r="B209" s="11">
        <v>9.478245620940761</v>
      </c>
      <c r="C209" s="6">
        <f t="shared" si="3"/>
        <v>11.75</v>
      </c>
      <c r="D209" s="3"/>
      <c r="E209" s="3"/>
      <c r="F209" s="3"/>
      <c r="G209" s="3"/>
      <c r="H209" s="3"/>
    </row>
    <row r="210" spans="1:8" ht="15">
      <c r="A210" s="1" t="s">
        <v>24</v>
      </c>
      <c r="B210" s="11">
        <v>9.413225806451614</v>
      </c>
      <c r="C210" s="6">
        <f t="shared" si="3"/>
        <v>11.76</v>
      </c>
      <c r="D210" s="3"/>
      <c r="E210" s="3"/>
      <c r="F210" s="3"/>
      <c r="G210" s="3"/>
      <c r="H210" s="3"/>
    </row>
    <row r="211" spans="1:8" ht="15">
      <c r="A211" s="1" t="s">
        <v>163</v>
      </c>
      <c r="B211" s="11">
        <v>9.290851590106008</v>
      </c>
      <c r="C211" s="6">
        <f t="shared" si="3"/>
        <v>11.77</v>
      </c>
      <c r="D211" s="3"/>
      <c r="E211" s="3"/>
      <c r="F211" s="3"/>
      <c r="G211" s="3"/>
      <c r="H211" s="3"/>
    </row>
    <row r="212" spans="1:8" ht="15">
      <c r="A212" s="1" t="s">
        <v>166</v>
      </c>
      <c r="B212" s="11">
        <v>9.283575994781476</v>
      </c>
      <c r="C212" s="6">
        <f t="shared" si="3"/>
        <v>11.77</v>
      </c>
      <c r="D212" s="3"/>
      <c r="E212" s="3"/>
      <c r="F212" s="3"/>
      <c r="G212" s="3"/>
      <c r="H212" s="3"/>
    </row>
    <row r="213" spans="1:8" ht="15">
      <c r="A213" s="1" t="s">
        <v>94</v>
      </c>
      <c r="B213" s="11">
        <v>9.255573480662983</v>
      </c>
      <c r="C213" s="6">
        <f t="shared" si="3"/>
        <v>11.77</v>
      </c>
      <c r="D213" s="3"/>
      <c r="E213" s="3"/>
      <c r="F213" s="3"/>
      <c r="G213" s="3"/>
      <c r="H213" s="3"/>
    </row>
    <row r="214" spans="1:8" ht="15">
      <c r="A214" s="1" t="s">
        <v>173</v>
      </c>
      <c r="B214" s="11">
        <v>9.072779661016948</v>
      </c>
      <c r="C214" s="6">
        <f t="shared" si="3"/>
        <v>11.79</v>
      </c>
      <c r="D214" s="3"/>
      <c r="E214" s="3"/>
      <c r="F214" s="3"/>
      <c r="G214" s="3"/>
      <c r="H214" s="3"/>
    </row>
    <row r="215" spans="1:8" ht="15">
      <c r="A215" s="1" t="s">
        <v>80</v>
      </c>
      <c r="B215" s="11">
        <v>9.072537881612195</v>
      </c>
      <c r="C215" s="6">
        <f t="shared" si="3"/>
        <v>11.79</v>
      </c>
      <c r="D215" s="3"/>
      <c r="E215" s="3"/>
      <c r="F215" s="3"/>
      <c r="G215" s="3"/>
      <c r="H215" s="3"/>
    </row>
    <row r="216" spans="1:8" ht="15">
      <c r="A216" s="1" t="s">
        <v>238</v>
      </c>
      <c r="B216" s="11">
        <v>8.964</v>
      </c>
      <c r="C216" s="6">
        <f t="shared" si="3"/>
        <v>11.81</v>
      </c>
      <c r="D216" s="3"/>
      <c r="E216" s="3"/>
      <c r="F216" s="3"/>
      <c r="G216" s="3"/>
      <c r="H216" s="3"/>
    </row>
    <row r="217" spans="1:8" ht="15">
      <c r="A217" s="1" t="s">
        <v>22</v>
      </c>
      <c r="B217" s="11">
        <v>8.625</v>
      </c>
      <c r="C217" s="6">
        <f t="shared" si="3"/>
        <v>11.85</v>
      </c>
      <c r="D217" s="3"/>
      <c r="E217" s="3"/>
      <c r="F217" s="3"/>
      <c r="G217" s="3"/>
      <c r="H217" s="3"/>
    </row>
    <row r="218" spans="1:8" ht="15">
      <c r="A218" s="1" t="s">
        <v>39</v>
      </c>
      <c r="B218" s="11">
        <v>8.625</v>
      </c>
      <c r="C218" s="6">
        <f t="shared" si="3"/>
        <v>11.85</v>
      </c>
      <c r="D218" s="3"/>
      <c r="E218" s="3"/>
      <c r="F218" s="3"/>
      <c r="G218" s="3"/>
      <c r="H218" s="3"/>
    </row>
    <row r="219" spans="1:8" ht="15">
      <c r="A219" s="1" t="s">
        <v>111</v>
      </c>
      <c r="B219" s="11">
        <v>8.621</v>
      </c>
      <c r="C219" s="6">
        <f t="shared" si="3"/>
        <v>11.85</v>
      </c>
      <c r="D219" s="3"/>
      <c r="E219" s="3"/>
      <c r="F219" s="3"/>
      <c r="G219" s="3"/>
      <c r="H219" s="3"/>
    </row>
    <row r="220" spans="1:8" ht="15">
      <c r="A220" s="1" t="s">
        <v>129</v>
      </c>
      <c r="B220" s="11">
        <v>8.621</v>
      </c>
      <c r="C220" s="6">
        <f t="shared" si="3"/>
        <v>11.85</v>
      </c>
      <c r="D220" s="3"/>
      <c r="E220" s="3"/>
      <c r="F220" s="3"/>
      <c r="G220" s="3"/>
      <c r="H220" s="3"/>
    </row>
    <row r="221" spans="1:8" ht="15">
      <c r="A221" s="1" t="s">
        <v>36</v>
      </c>
      <c r="B221" s="11">
        <v>8.527871980676329</v>
      </c>
      <c r="C221" s="6">
        <f t="shared" si="3"/>
        <v>11.86</v>
      </c>
      <c r="D221" s="3"/>
      <c r="E221" s="3"/>
      <c r="F221" s="3"/>
      <c r="G221" s="3"/>
      <c r="H221" s="3"/>
    </row>
    <row r="222" spans="1:8" ht="15">
      <c r="A222" s="1" t="s">
        <v>117</v>
      </c>
      <c r="B222" s="11">
        <v>8.466468085106383</v>
      </c>
      <c r="C222" s="6">
        <f t="shared" si="3"/>
        <v>11.86</v>
      </c>
      <c r="D222" s="3"/>
      <c r="E222" s="3"/>
      <c r="F222" s="3"/>
      <c r="G222" s="3"/>
      <c r="H222" s="3"/>
    </row>
    <row r="223" spans="1:8" ht="15">
      <c r="A223" s="1" t="s">
        <v>214</v>
      </c>
      <c r="B223" s="11">
        <v>8.448660115215182</v>
      </c>
      <c r="C223" s="6">
        <f t="shared" si="3"/>
        <v>11.87</v>
      </c>
      <c r="D223" s="3"/>
      <c r="E223" s="3"/>
      <c r="F223" s="3"/>
      <c r="G223" s="3"/>
      <c r="H223" s="3"/>
    </row>
    <row r="224" spans="1:8" ht="15">
      <c r="A224" s="1" t="s">
        <v>172</v>
      </c>
      <c r="B224" s="11">
        <v>8.33162143474503</v>
      </c>
      <c r="C224" s="6">
        <f t="shared" si="3"/>
        <v>11.88</v>
      </c>
      <c r="D224" s="3"/>
      <c r="E224" s="3"/>
      <c r="F224" s="3"/>
      <c r="G224" s="3"/>
      <c r="H224" s="3"/>
    </row>
    <row r="225" spans="1:8" ht="15">
      <c r="A225" s="1" t="s">
        <v>109</v>
      </c>
      <c r="B225" s="11">
        <v>8.225</v>
      </c>
      <c r="C225" s="6">
        <f t="shared" si="3"/>
        <v>11.89</v>
      </c>
      <c r="D225" s="3"/>
      <c r="E225" s="3"/>
      <c r="F225" s="3"/>
      <c r="G225" s="3"/>
      <c r="H225" s="3"/>
    </row>
    <row r="226" spans="1:8" ht="15">
      <c r="A226" s="1" t="s">
        <v>116</v>
      </c>
      <c r="B226" s="11">
        <v>8.225</v>
      </c>
      <c r="C226" s="6">
        <f t="shared" si="3"/>
        <v>11.89</v>
      </c>
      <c r="D226" s="3"/>
      <c r="E226" s="3"/>
      <c r="F226" s="3"/>
      <c r="G226" s="3"/>
      <c r="H226" s="3"/>
    </row>
    <row r="227" spans="1:8" ht="15">
      <c r="A227" s="1" t="s">
        <v>118</v>
      </c>
      <c r="B227" s="11">
        <v>8.225</v>
      </c>
      <c r="C227" s="6">
        <f t="shared" si="3"/>
        <v>11.89</v>
      </c>
      <c r="D227" s="3"/>
      <c r="E227" s="3"/>
      <c r="F227" s="3"/>
      <c r="G227" s="3"/>
      <c r="H227" s="3"/>
    </row>
    <row r="228" spans="1:8" ht="15">
      <c r="A228" s="1" t="s">
        <v>189</v>
      </c>
      <c r="B228" s="11">
        <v>8.137965864175351</v>
      </c>
      <c r="C228" s="6">
        <f t="shared" si="3"/>
        <v>11.9</v>
      </c>
      <c r="D228" s="3"/>
      <c r="E228" s="3"/>
      <c r="F228" s="3"/>
      <c r="G228" s="3"/>
      <c r="H228" s="3"/>
    </row>
    <row r="229" spans="1:8" ht="15">
      <c r="A229" s="1" t="s">
        <v>33</v>
      </c>
      <c r="B229" s="11">
        <v>8.115430117222724</v>
      </c>
      <c r="C229" s="6">
        <f t="shared" si="3"/>
        <v>11.9</v>
      </c>
      <c r="D229" s="3"/>
      <c r="E229" s="3"/>
      <c r="F229" s="3"/>
      <c r="G229" s="3"/>
      <c r="H229" s="3"/>
    </row>
    <row r="230" spans="1:8" ht="15">
      <c r="A230" s="1" t="s">
        <v>75</v>
      </c>
      <c r="B230" s="11">
        <v>7.882468681318681</v>
      </c>
      <c r="C230" s="6">
        <f t="shared" si="3"/>
        <v>11.93</v>
      </c>
      <c r="D230" s="3"/>
      <c r="E230" s="3"/>
      <c r="F230" s="3"/>
      <c r="G230" s="3"/>
      <c r="H230" s="3"/>
    </row>
    <row r="231" spans="1:8" ht="15">
      <c r="A231" s="1" t="s">
        <v>261</v>
      </c>
      <c r="B231" s="11">
        <v>7.864229686950404</v>
      </c>
      <c r="C231" s="6">
        <f t="shared" si="3"/>
        <v>11.93</v>
      </c>
      <c r="D231" s="3"/>
      <c r="E231" s="3"/>
      <c r="F231" s="3"/>
      <c r="G231" s="3"/>
      <c r="H231" s="3"/>
    </row>
    <row r="232" spans="1:8" ht="15">
      <c r="A232" s="1" t="s">
        <v>150</v>
      </c>
      <c r="B232" s="11">
        <v>7.824462574716745</v>
      </c>
      <c r="C232" s="6">
        <f t="shared" si="3"/>
        <v>11.94</v>
      </c>
      <c r="D232" s="3"/>
      <c r="E232" s="3"/>
      <c r="F232" s="3"/>
      <c r="G232" s="3"/>
      <c r="H232" s="3"/>
    </row>
    <row r="233" spans="1:8" ht="15">
      <c r="A233" s="1" t="s">
        <v>176</v>
      </c>
      <c r="B233" s="11">
        <v>7.4241</v>
      </c>
      <c r="C233" s="6">
        <f t="shared" si="3"/>
        <v>11.98</v>
      </c>
      <c r="D233" s="3"/>
      <c r="E233" s="3"/>
      <c r="F233" s="3"/>
      <c r="G233" s="3"/>
      <c r="H233" s="3"/>
    </row>
    <row r="234" spans="1:8" ht="15">
      <c r="A234" s="1" t="s">
        <v>156</v>
      </c>
      <c r="B234" s="11">
        <v>7.377284660194175</v>
      </c>
      <c r="C234" s="6">
        <f t="shared" si="3"/>
        <v>11.99</v>
      </c>
      <c r="D234" s="3"/>
      <c r="E234" s="3"/>
      <c r="F234" s="3"/>
      <c r="G234" s="3"/>
      <c r="H234" s="3"/>
    </row>
    <row r="235" spans="1:8" ht="15">
      <c r="A235" s="1" t="s">
        <v>234</v>
      </c>
      <c r="B235" s="11">
        <v>7.272250884127314</v>
      </c>
      <c r="C235" s="6">
        <f t="shared" si="3"/>
        <v>12</v>
      </c>
      <c r="D235" s="3"/>
      <c r="E235" s="3"/>
      <c r="F235" s="3"/>
      <c r="G235" s="3"/>
      <c r="H235" s="3"/>
    </row>
    <row r="236" spans="1:8" ht="15">
      <c r="A236" s="1" t="s">
        <v>205</v>
      </c>
      <c r="B236" s="11">
        <v>7.219297913950457</v>
      </c>
      <c r="C236" s="6">
        <f t="shared" si="3"/>
        <v>12.01</v>
      </c>
      <c r="D236" s="3"/>
      <c r="E236" s="3"/>
      <c r="F236" s="3"/>
      <c r="G236" s="3"/>
      <c r="H236" s="3"/>
    </row>
    <row r="237" spans="1:8" ht="15">
      <c r="A237" s="1" t="s">
        <v>170</v>
      </c>
      <c r="B237" s="11">
        <v>7.185075942028986</v>
      </c>
      <c r="C237" s="6">
        <f t="shared" si="3"/>
        <v>12.01</v>
      </c>
      <c r="D237" s="3"/>
      <c r="E237" s="3"/>
      <c r="F237" s="3"/>
      <c r="G237" s="3"/>
      <c r="H237" s="3"/>
    </row>
    <row r="238" spans="1:8" ht="15">
      <c r="A238" s="1" t="s">
        <v>35</v>
      </c>
      <c r="B238" s="11">
        <v>7.132745547073791</v>
      </c>
      <c r="C238" s="6">
        <f t="shared" si="3"/>
        <v>12.02</v>
      </c>
      <c r="D238" s="3"/>
      <c r="E238" s="3"/>
      <c r="F238" s="3"/>
      <c r="G238" s="3"/>
      <c r="H238" s="3"/>
    </row>
    <row r="239" spans="1:8" ht="15">
      <c r="A239" s="1" t="s">
        <v>157</v>
      </c>
      <c r="B239" s="11">
        <v>7.067416509136736</v>
      </c>
      <c r="C239" s="6">
        <f t="shared" si="3"/>
        <v>12.02</v>
      </c>
      <c r="D239" s="3"/>
      <c r="E239" s="3"/>
      <c r="F239" s="3"/>
      <c r="G239" s="3"/>
      <c r="H239" s="3"/>
    </row>
    <row r="240" spans="1:8" ht="15">
      <c r="A240" s="1" t="s">
        <v>213</v>
      </c>
      <c r="B240" s="11">
        <v>6.992</v>
      </c>
      <c r="C240" s="6">
        <f t="shared" si="3"/>
        <v>12.03</v>
      </c>
      <c r="D240" s="3"/>
      <c r="E240" s="3"/>
      <c r="F240" s="3"/>
      <c r="G240" s="3"/>
      <c r="H240" s="3"/>
    </row>
    <row r="241" spans="1:8" ht="15">
      <c r="A241" s="1" t="s">
        <v>34</v>
      </c>
      <c r="B241" s="11">
        <v>6.862646017699115</v>
      </c>
      <c r="C241" s="6">
        <f t="shared" si="3"/>
        <v>12.05</v>
      </c>
      <c r="D241" s="3"/>
      <c r="E241" s="3"/>
      <c r="F241" s="3"/>
      <c r="G241" s="3"/>
      <c r="H241" s="3"/>
    </row>
    <row r="242" spans="1:8" ht="15">
      <c r="A242" s="1" t="s">
        <v>241</v>
      </c>
      <c r="B242" s="11">
        <v>6.686795918367347</v>
      </c>
      <c r="C242" s="6">
        <f t="shared" si="3"/>
        <v>12.07</v>
      </c>
      <c r="D242" s="3"/>
      <c r="E242" s="3"/>
      <c r="F242" s="3"/>
      <c r="G242" s="3"/>
      <c r="H242" s="3"/>
    </row>
    <row r="243" spans="1:8" ht="15">
      <c r="A243" s="1" t="s">
        <v>92</v>
      </c>
      <c r="B243" s="11">
        <v>6.33892366057603</v>
      </c>
      <c r="C243" s="6">
        <f t="shared" si="3"/>
        <v>12.11</v>
      </c>
      <c r="D243" s="3"/>
      <c r="E243" s="3"/>
      <c r="F243" s="3"/>
      <c r="G243" s="3"/>
      <c r="H243" s="3"/>
    </row>
    <row r="244" spans="1:8" ht="15">
      <c r="A244" s="1" t="s">
        <v>256</v>
      </c>
      <c r="B244" s="11">
        <v>6.122</v>
      </c>
      <c r="C244" s="6">
        <f t="shared" si="3"/>
        <v>12.13</v>
      </c>
      <c r="D244" s="3"/>
      <c r="E244" s="3"/>
      <c r="F244" s="3"/>
      <c r="G244" s="3"/>
      <c r="H244" s="3"/>
    </row>
    <row r="245" spans="1:8" ht="15">
      <c r="A245" s="1" t="s">
        <v>245</v>
      </c>
      <c r="B245" s="11">
        <v>6.083314726840855</v>
      </c>
      <c r="C245" s="6">
        <f t="shared" si="3"/>
        <v>12.14</v>
      </c>
      <c r="D245" s="3"/>
      <c r="E245" s="3"/>
      <c r="F245" s="3"/>
      <c r="G245" s="3"/>
      <c r="H245" s="3"/>
    </row>
    <row r="246" spans="1:8" ht="15">
      <c r="A246" s="1" t="s">
        <v>255</v>
      </c>
      <c r="B246" s="11">
        <v>5.902268948655257</v>
      </c>
      <c r="C246" s="6">
        <f t="shared" si="3"/>
        <v>12.16</v>
      </c>
      <c r="D246" s="3"/>
      <c r="E246" s="3"/>
      <c r="F246" s="3"/>
      <c r="G246" s="3"/>
      <c r="H246" s="3"/>
    </row>
    <row r="247" spans="1:8" ht="15">
      <c r="A247" s="1" t="s">
        <v>161</v>
      </c>
      <c r="B247" s="11">
        <v>5.599929505005562</v>
      </c>
      <c r="C247" s="6">
        <f t="shared" si="3"/>
        <v>12.19</v>
      </c>
      <c r="D247" s="3"/>
      <c r="E247" s="3"/>
      <c r="F247" s="3"/>
      <c r="G247" s="3"/>
      <c r="H247" s="3"/>
    </row>
    <row r="248" spans="1:8" ht="15">
      <c r="A248" s="1" t="s">
        <v>30</v>
      </c>
      <c r="B248" s="11">
        <v>5.248</v>
      </c>
      <c r="C248" s="6">
        <f t="shared" si="3"/>
        <v>12.23</v>
      </c>
      <c r="D248" s="3"/>
      <c r="E248" s="3"/>
      <c r="F248" s="3"/>
      <c r="G248" s="3"/>
      <c r="H248" s="3"/>
    </row>
    <row r="249" spans="1:8" ht="15">
      <c r="A249" s="1" t="s">
        <v>41</v>
      </c>
      <c r="B249" s="11">
        <v>5.248</v>
      </c>
      <c r="C249" s="6">
        <f t="shared" si="3"/>
        <v>12.23</v>
      </c>
      <c r="D249" s="3"/>
      <c r="E249" s="3"/>
      <c r="F249" s="3"/>
      <c r="G249" s="3"/>
      <c r="H249" s="3"/>
    </row>
    <row r="250" spans="1:8" ht="15">
      <c r="A250" s="1" t="s">
        <v>162</v>
      </c>
      <c r="B250" s="11">
        <v>5.175647960160888</v>
      </c>
      <c r="C250" s="6">
        <f t="shared" si="3"/>
        <v>12.24</v>
      </c>
      <c r="D250" s="3"/>
      <c r="E250" s="3"/>
      <c r="F250" s="3"/>
      <c r="G250" s="3"/>
      <c r="H250" s="3"/>
    </row>
    <row r="251" spans="1:8" ht="15">
      <c r="A251" s="1" t="s">
        <v>218</v>
      </c>
      <c r="B251" s="11">
        <v>5.055417215975184</v>
      </c>
      <c r="C251" s="6">
        <f t="shared" si="3"/>
        <v>12.26</v>
      </c>
      <c r="D251" s="3"/>
      <c r="E251" s="3"/>
      <c r="F251" s="3"/>
      <c r="G251" s="3"/>
      <c r="H251" s="3"/>
    </row>
    <row r="252" spans="1:8" ht="15">
      <c r="A252" s="1" t="s">
        <v>220</v>
      </c>
      <c r="B252" s="11">
        <v>4.797865168539326</v>
      </c>
      <c r="C252" s="6">
        <f t="shared" si="3"/>
        <v>12.28</v>
      </c>
      <c r="D252" s="3"/>
      <c r="E252" s="3"/>
      <c r="F252" s="3"/>
      <c r="G252" s="3"/>
      <c r="H252" s="3"/>
    </row>
    <row r="253" spans="1:8" ht="15">
      <c r="A253" s="1" t="s">
        <v>167</v>
      </c>
      <c r="B253" s="11">
        <v>4.459872651769824</v>
      </c>
      <c r="C253" s="6">
        <f t="shared" si="3"/>
        <v>12.32</v>
      </c>
      <c r="D253" s="3"/>
      <c r="E253" s="3"/>
      <c r="F253" s="3"/>
      <c r="G253" s="3"/>
      <c r="H253" s="3"/>
    </row>
    <row r="254" spans="1:8" ht="15">
      <c r="A254" s="1" t="s">
        <v>93</v>
      </c>
      <c r="B254" s="11">
        <v>4.398443000693001</v>
      </c>
      <c r="C254" s="6">
        <f t="shared" si="3"/>
        <v>12.33</v>
      </c>
      <c r="D254" s="3"/>
      <c r="E254" s="3"/>
      <c r="F254" s="3"/>
      <c r="G254" s="3"/>
      <c r="H254" s="3"/>
    </row>
    <row r="255" spans="1:8" ht="15">
      <c r="A255" s="1" t="s">
        <v>25</v>
      </c>
      <c r="B255" s="11">
        <v>4.231</v>
      </c>
      <c r="C255" s="6">
        <f t="shared" si="3"/>
        <v>12.35</v>
      </c>
      <c r="D255" s="3"/>
      <c r="E255" s="3"/>
      <c r="F255" s="3"/>
      <c r="G255" s="3"/>
      <c r="H255" s="3"/>
    </row>
    <row r="256" spans="1:8" ht="15">
      <c r="A256" s="1" t="s">
        <v>27</v>
      </c>
      <c r="B256" s="11">
        <v>4.231</v>
      </c>
      <c r="C256" s="6">
        <f t="shared" si="3"/>
        <v>12.35</v>
      </c>
      <c r="D256" s="3"/>
      <c r="E256" s="3"/>
      <c r="F256" s="3"/>
      <c r="G256" s="3"/>
      <c r="H256" s="3"/>
    </row>
    <row r="257" spans="1:8" ht="15">
      <c r="A257" s="1" t="s">
        <v>32</v>
      </c>
      <c r="B257" s="11">
        <v>4.231</v>
      </c>
      <c r="C257" s="6">
        <f t="shared" si="3"/>
        <v>12.35</v>
      </c>
      <c r="D257" s="3"/>
      <c r="E257" s="3"/>
      <c r="F257" s="3"/>
      <c r="G257" s="3"/>
      <c r="H257" s="3"/>
    </row>
    <row r="258" spans="1:8" ht="15">
      <c r="A258" s="1" t="s">
        <v>228</v>
      </c>
      <c r="B258" s="11">
        <v>3.5320453172205437</v>
      </c>
      <c r="C258" s="6">
        <f t="shared" si="3"/>
        <v>12.43</v>
      </c>
      <c r="D258" s="3"/>
      <c r="E258" s="3"/>
      <c r="F258" s="3"/>
      <c r="G258" s="3"/>
      <c r="H258" s="3"/>
    </row>
    <row r="260" spans="1:3" ht="15">
      <c r="A260" s="17" t="s">
        <v>268</v>
      </c>
      <c r="B260" s="17"/>
      <c r="C260" s="18">
        <v>9.6</v>
      </c>
    </row>
    <row r="264" spans="2:8" ht="15">
      <c r="B264" s="3"/>
      <c r="C264" s="6"/>
      <c r="D264" s="3"/>
      <c r="E264" s="3"/>
      <c r="F264" s="3"/>
      <c r="G264" s="3"/>
      <c r="H264" s="3"/>
    </row>
    <row r="265" spans="2:8" ht="15">
      <c r="B265" s="3"/>
      <c r="C265" s="6"/>
      <c r="D265" s="3"/>
      <c r="E265" s="3"/>
      <c r="F265" s="3"/>
      <c r="G265" s="3"/>
      <c r="H265" s="3"/>
    </row>
    <row r="273" s="4" customFormat="1" ht="12.75">
      <c r="C273" s="7"/>
    </row>
    <row r="274" s="4" customFormat="1" ht="12.75">
      <c r="C274" s="7"/>
    </row>
    <row r="275" s="4" customFormat="1" ht="12.75">
      <c r="C275" s="7"/>
    </row>
    <row r="276" s="4" customFormat="1" ht="12.75">
      <c r="C276" s="7"/>
    </row>
    <row r="277" s="4" customFormat="1" ht="12.75">
      <c r="C277" s="7"/>
    </row>
    <row r="278" s="4" customFormat="1" ht="12.75">
      <c r="C278" s="7"/>
    </row>
    <row r="279" s="4" customFormat="1" ht="12.75">
      <c r="C279" s="7"/>
    </row>
    <row r="280" s="4" customFormat="1" ht="12.75">
      <c r="C280" s="7"/>
    </row>
    <row r="281" s="4" customFormat="1" ht="12.75">
      <c r="C281" s="7"/>
    </row>
    <row r="282" s="4" customFormat="1" ht="12.75">
      <c r="C282" s="7"/>
    </row>
    <row r="283" s="4" customFormat="1" ht="12.75">
      <c r="C283" s="7"/>
    </row>
    <row r="284" s="4" customFormat="1" ht="12.75">
      <c r="C284" s="7"/>
    </row>
    <row r="285" s="4" customFormat="1" ht="12.75">
      <c r="C285" s="7"/>
    </row>
    <row r="286" s="4" customFormat="1" ht="12.75">
      <c r="C286" s="7"/>
    </row>
    <row r="287" s="4" customFormat="1" ht="12.75">
      <c r="C287" s="7"/>
    </row>
    <row r="288" s="4" customFormat="1" ht="12.75">
      <c r="C288" s="7"/>
    </row>
    <row r="289" s="4" customFormat="1" ht="12.75">
      <c r="C289" s="7"/>
    </row>
    <row r="290" s="4" customFormat="1" ht="12.75">
      <c r="C290" s="7"/>
    </row>
    <row r="291" s="4" customFormat="1" ht="12.75">
      <c r="C291" s="7"/>
    </row>
    <row r="292" s="4" customFormat="1" ht="12.75">
      <c r="C292" s="7"/>
    </row>
    <row r="293" s="4" customFormat="1" ht="12.75">
      <c r="C293" s="7"/>
    </row>
    <row r="294" s="4" customFormat="1" ht="12.75">
      <c r="C294" s="7"/>
    </row>
    <row r="295" s="4" customFormat="1" ht="12.75">
      <c r="C295" s="7"/>
    </row>
    <row r="296" s="4" customFormat="1" ht="12.75">
      <c r="C296" s="7"/>
    </row>
    <row r="297" s="4" customFormat="1" ht="12.75">
      <c r="C297" s="7"/>
    </row>
    <row r="298" s="4" customFormat="1" ht="12.75">
      <c r="C298" s="7"/>
    </row>
    <row r="299" s="4" customFormat="1" ht="12.75">
      <c r="C299" s="7"/>
    </row>
    <row r="300" s="4" customFormat="1" ht="12.75">
      <c r="C300" s="7"/>
    </row>
    <row r="301" s="4" customFormat="1" ht="12.75">
      <c r="C301" s="7"/>
    </row>
    <row r="302" s="4" customFormat="1" ht="12.75">
      <c r="C302" s="7"/>
    </row>
    <row r="303" s="4" customFormat="1" ht="12.75">
      <c r="C303" s="7"/>
    </row>
    <row r="304" s="4" customFormat="1" ht="12.75">
      <c r="C304" s="7"/>
    </row>
    <row r="305" s="4" customFormat="1" ht="12.75">
      <c r="C305" s="7"/>
    </row>
    <row r="306" s="4" customFormat="1" ht="12.75">
      <c r="C306" s="7"/>
    </row>
    <row r="307" s="4" customFormat="1" ht="12.75">
      <c r="C307" s="7"/>
    </row>
    <row r="308" s="4" customFormat="1" ht="12.75">
      <c r="C308" s="7"/>
    </row>
    <row r="309" s="4" customFormat="1" ht="12.75">
      <c r="C309" s="7"/>
    </row>
    <row r="310" s="4" customFormat="1" ht="12.75">
      <c r="C310" s="7"/>
    </row>
    <row r="311" s="4" customFormat="1" ht="12.75">
      <c r="C311" s="7"/>
    </row>
    <row r="312" s="4" customFormat="1" ht="12.75">
      <c r="C312" s="7"/>
    </row>
    <row r="313" s="4" customFormat="1" ht="12.75">
      <c r="C313" s="7"/>
    </row>
    <row r="314" s="4" customFormat="1" ht="12.75">
      <c r="C314" s="7"/>
    </row>
    <row r="315" s="4" customFormat="1" ht="12.75">
      <c r="C315" s="7"/>
    </row>
    <row r="316" s="4" customFormat="1" ht="12.75">
      <c r="C316" s="7"/>
    </row>
    <row r="317" s="4" customFormat="1" ht="12.75">
      <c r="C317" s="7"/>
    </row>
    <row r="318" s="4" customFormat="1" ht="12.75">
      <c r="C318" s="7"/>
    </row>
    <row r="319" s="4" customFormat="1" ht="12.75">
      <c r="C319" s="7"/>
    </row>
    <row r="320" s="4" customFormat="1" ht="12.75">
      <c r="C320" s="7"/>
    </row>
    <row r="321" s="4" customFormat="1" ht="12.75">
      <c r="C321" s="7"/>
    </row>
    <row r="322" s="4" customFormat="1" ht="12.75">
      <c r="C322" s="7"/>
    </row>
    <row r="323" s="4" customFormat="1" ht="12.75">
      <c r="C323" s="7"/>
    </row>
    <row r="324" s="4" customFormat="1" ht="12.75">
      <c r="C324" s="7"/>
    </row>
    <row r="325" s="4" customFormat="1" ht="12.75">
      <c r="C325" s="7"/>
    </row>
    <row r="326" s="4" customFormat="1" ht="12.75">
      <c r="C326" s="7"/>
    </row>
    <row r="327" s="4" customFormat="1" ht="12.75">
      <c r="C327" s="7"/>
    </row>
    <row r="328" s="4" customFormat="1" ht="12.75">
      <c r="C328" s="7"/>
    </row>
    <row r="329" s="4" customFormat="1" ht="12.75">
      <c r="C329" s="7"/>
    </row>
    <row r="330" s="4" customFormat="1" ht="12.75">
      <c r="C330" s="7"/>
    </row>
    <row r="331" s="4" customFormat="1" ht="12.75">
      <c r="C331" s="7"/>
    </row>
    <row r="332" s="4" customFormat="1" ht="12.75">
      <c r="C332" s="7"/>
    </row>
    <row r="333" s="4" customFormat="1" ht="12.75">
      <c r="C333" s="7"/>
    </row>
    <row r="334" s="4" customFormat="1" ht="12.75">
      <c r="C334" s="7"/>
    </row>
    <row r="335" s="4" customFormat="1" ht="12.75">
      <c r="C335" s="7"/>
    </row>
    <row r="336" s="4" customFormat="1" ht="12.75">
      <c r="C336" s="7"/>
    </row>
    <row r="337" s="2" customFormat="1" ht="12.75">
      <c r="C337" s="7"/>
    </row>
    <row r="338" s="2" customFormat="1" ht="12.75">
      <c r="C338" s="7"/>
    </row>
    <row r="339" s="2" customFormat="1" ht="12.75">
      <c r="C339" s="7"/>
    </row>
    <row r="340" s="2" customFormat="1" ht="12.75">
      <c r="C340" s="7"/>
    </row>
    <row r="342" s="2" customFormat="1" ht="12.75">
      <c r="C342" s="7"/>
    </row>
    <row r="343" s="2" customFormat="1" ht="12.75">
      <c r="C343" s="7"/>
    </row>
    <row r="344" s="2" customFormat="1" ht="12.75">
      <c r="C344" s="7"/>
    </row>
    <row r="345" s="2" customFormat="1" ht="12.75">
      <c r="C345" s="7"/>
    </row>
    <row r="346" s="2" customFormat="1" ht="12.75">
      <c r="C346" s="7"/>
    </row>
    <row r="347" s="2" customFormat="1" ht="12.75">
      <c r="C347" s="7"/>
    </row>
    <row r="348" s="2" customFormat="1" ht="12.75">
      <c r="C348" s="7"/>
    </row>
    <row r="349" s="2" customFormat="1" ht="12.75">
      <c r="C349" s="7"/>
    </row>
    <row r="350" s="2" customFormat="1" ht="12.75">
      <c r="C350" s="7"/>
    </row>
    <row r="351" s="2" customFormat="1" ht="12.75">
      <c r="C351" s="7"/>
    </row>
    <row r="352" s="2" customFormat="1" ht="12.75">
      <c r="C352" s="7"/>
    </row>
    <row r="353" s="2" customFormat="1" ht="12.75">
      <c r="C353" s="7"/>
    </row>
    <row r="354" s="2" customFormat="1" ht="12.75">
      <c r="C354" s="7"/>
    </row>
    <row r="355" s="2" customFormat="1" ht="12.75">
      <c r="C355" s="7"/>
    </row>
    <row r="356" s="2" customFormat="1" ht="12.75">
      <c r="C356" s="7"/>
    </row>
    <row r="357" s="2" customFormat="1" ht="12.75">
      <c r="C357" s="7"/>
    </row>
    <row r="358" s="2" customFormat="1" ht="12.75">
      <c r="C358" s="7"/>
    </row>
    <row r="359" s="2" customFormat="1" ht="12.75">
      <c r="C359" s="7"/>
    </row>
    <row r="360" s="2" customFormat="1" ht="12.75">
      <c r="C360" s="7"/>
    </row>
    <row r="361" s="2" customFormat="1" ht="12.75">
      <c r="C361" s="7"/>
    </row>
    <row r="362" s="2" customFormat="1" ht="12.75">
      <c r="C362" s="7"/>
    </row>
    <row r="363" s="2" customFormat="1" ht="12.75">
      <c r="C363" s="7"/>
    </row>
    <row r="364" s="2" customFormat="1" ht="12.75">
      <c r="C364" s="7"/>
    </row>
    <row r="365" s="2" customFormat="1" ht="12.75">
      <c r="C365" s="7"/>
    </row>
    <row r="366" s="2" customFormat="1" ht="12.75">
      <c r="C366" s="7"/>
    </row>
    <row r="367" s="2" customFormat="1" ht="12.75">
      <c r="C367" s="7"/>
    </row>
    <row r="370" s="4" customFormat="1" ht="12.75">
      <c r="C370" s="7"/>
    </row>
    <row r="371" s="4" customFormat="1" ht="12.75">
      <c r="C371" s="7"/>
    </row>
    <row r="372" s="4" customFormat="1" ht="12.75">
      <c r="C372" s="7"/>
    </row>
    <row r="373" s="4" customFormat="1" ht="12.75">
      <c r="C373" s="7"/>
    </row>
    <row r="374" s="4" customFormat="1" ht="12.75">
      <c r="C374" s="7"/>
    </row>
    <row r="375" s="4" customFormat="1" ht="12.75">
      <c r="C375" s="7"/>
    </row>
    <row r="376" s="4" customFormat="1" ht="12.75">
      <c r="C376" s="7"/>
    </row>
    <row r="377" s="4" customFormat="1" ht="12.75">
      <c r="C377" s="7"/>
    </row>
    <row r="378" s="4" customFormat="1" ht="12.75">
      <c r="C378" s="7"/>
    </row>
    <row r="379" s="4" customFormat="1" ht="12.75">
      <c r="C379" s="7"/>
    </row>
    <row r="380" s="4" customFormat="1" ht="12.75">
      <c r="C380" s="7"/>
    </row>
    <row r="381" s="4" customFormat="1" ht="12.75">
      <c r="C381" s="7"/>
    </row>
    <row r="382" s="4" customFormat="1" ht="12.75">
      <c r="C382" s="7"/>
    </row>
    <row r="383" s="4" customFormat="1" ht="12.75">
      <c r="C383" s="7"/>
    </row>
    <row r="384" s="4" customFormat="1" ht="12.75">
      <c r="C384" s="7"/>
    </row>
    <row r="385" s="4" customFormat="1" ht="12.75">
      <c r="C385" s="7"/>
    </row>
    <row r="386" s="4" customFormat="1" ht="12.75">
      <c r="C386" s="7"/>
    </row>
    <row r="387" s="4" customFormat="1" ht="12.75">
      <c r="C387" s="7"/>
    </row>
    <row r="388" s="4" customFormat="1" ht="12.75">
      <c r="C388" s="7"/>
    </row>
    <row r="389" s="4" customFormat="1" ht="12.75">
      <c r="C389" s="7"/>
    </row>
    <row r="390" s="4" customFormat="1" ht="12.75">
      <c r="C390" s="7"/>
    </row>
    <row r="391" s="4" customFormat="1" ht="12.75">
      <c r="C391" s="7"/>
    </row>
    <row r="392" s="4" customFormat="1" ht="12.75">
      <c r="C392" s="7"/>
    </row>
    <row r="393" s="4" customFormat="1" ht="12.75">
      <c r="C393" s="7"/>
    </row>
    <row r="394" s="4" customFormat="1" ht="12.75">
      <c r="C394" s="7"/>
    </row>
    <row r="395" s="4" customFormat="1" ht="12.75">
      <c r="C395" s="7"/>
    </row>
    <row r="396" s="4" customFormat="1" ht="12.75">
      <c r="C396" s="7"/>
    </row>
    <row r="397" s="4" customFormat="1" ht="12.75">
      <c r="C397" s="7"/>
    </row>
    <row r="398" s="4" customFormat="1" ht="12.75">
      <c r="C398" s="7"/>
    </row>
    <row r="399" s="4" customFormat="1" ht="12.75">
      <c r="C399" s="7"/>
    </row>
    <row r="400" s="4" customFormat="1" ht="12.75">
      <c r="C400" s="7"/>
    </row>
    <row r="401" s="4" customFormat="1" ht="12.75">
      <c r="C401" s="7"/>
    </row>
    <row r="402" s="4" customFormat="1" ht="12.75">
      <c r="C402" s="7"/>
    </row>
    <row r="403" s="4" customFormat="1" ht="12.75">
      <c r="C403" s="7"/>
    </row>
    <row r="404" s="4" customFormat="1" ht="12.75">
      <c r="C404" s="7"/>
    </row>
    <row r="405" s="4" customFormat="1" ht="12.75">
      <c r="C405" s="7"/>
    </row>
    <row r="406" s="4" customFormat="1" ht="12.75">
      <c r="C406" s="7"/>
    </row>
    <row r="407" s="4" customFormat="1" ht="12.75">
      <c r="C407" s="7"/>
    </row>
    <row r="408" s="4" customFormat="1" ht="12.75">
      <c r="C408" s="7"/>
    </row>
    <row r="409" s="4" customFormat="1" ht="12.75">
      <c r="C409" s="7"/>
    </row>
    <row r="410" s="4" customFormat="1" ht="12.75">
      <c r="C410" s="7"/>
    </row>
    <row r="411" s="4" customFormat="1" ht="12.75">
      <c r="C411" s="7"/>
    </row>
    <row r="412" s="4" customFormat="1" ht="12.75">
      <c r="C412" s="7"/>
    </row>
    <row r="413" s="4" customFormat="1" ht="12.75">
      <c r="C413" s="7"/>
    </row>
    <row r="414" s="4" customFormat="1" ht="12.75">
      <c r="C414" s="7"/>
    </row>
    <row r="415" s="4" customFormat="1" ht="12.75">
      <c r="C415" s="7"/>
    </row>
    <row r="416" s="4" customFormat="1" ht="12.75">
      <c r="C416" s="7"/>
    </row>
    <row r="417" s="4" customFormat="1" ht="12.75">
      <c r="C417" s="7"/>
    </row>
    <row r="418" s="4" customFormat="1" ht="12.75">
      <c r="C418" s="7"/>
    </row>
    <row r="419" s="4" customFormat="1" ht="12.75">
      <c r="C419" s="7"/>
    </row>
    <row r="420" s="4" customFormat="1" ht="12.75">
      <c r="C420" s="7"/>
    </row>
    <row r="421" s="4" customFormat="1" ht="12.75">
      <c r="C421" s="7"/>
    </row>
    <row r="422" s="4" customFormat="1" ht="12.75">
      <c r="C422" s="7"/>
    </row>
    <row r="423" s="4" customFormat="1" ht="12.75">
      <c r="C423" s="7"/>
    </row>
    <row r="424" s="4" customFormat="1" ht="12.75">
      <c r="C424" s="7"/>
    </row>
    <row r="425" s="4" customFormat="1" ht="12.75">
      <c r="C425" s="7"/>
    </row>
    <row r="426" s="4" customFormat="1" ht="12.75">
      <c r="C426" s="7"/>
    </row>
    <row r="427" s="4" customFormat="1" ht="12.75">
      <c r="C427" s="7"/>
    </row>
    <row r="428" s="4" customFormat="1" ht="12.75">
      <c r="C428" s="7"/>
    </row>
    <row r="429" s="4" customFormat="1" ht="12.75">
      <c r="C429" s="7"/>
    </row>
    <row r="430" s="4" customFormat="1" ht="12.75">
      <c r="C430" s="7"/>
    </row>
    <row r="431" s="4" customFormat="1" ht="12.75">
      <c r="C431" s="7"/>
    </row>
    <row r="432" s="4" customFormat="1" ht="12.75">
      <c r="C432" s="7"/>
    </row>
    <row r="433" s="4" customFormat="1" ht="12.75">
      <c r="C433" s="7"/>
    </row>
    <row r="434" s="4" customFormat="1" ht="12.75">
      <c r="C434" s="7"/>
    </row>
    <row r="435" s="4" customFormat="1" ht="12.75">
      <c r="C435" s="7"/>
    </row>
    <row r="436" s="4" customFormat="1" ht="12.75">
      <c r="C436" s="7"/>
    </row>
    <row r="437" s="4" customFormat="1" ht="12.75">
      <c r="C437" s="7"/>
    </row>
    <row r="438" s="4" customFormat="1" ht="12.75">
      <c r="C438" s="7"/>
    </row>
    <row r="439" s="4" customFormat="1" ht="12.75">
      <c r="C439" s="7"/>
    </row>
    <row r="440" s="4" customFormat="1" ht="12.75">
      <c r="C440" s="7"/>
    </row>
    <row r="441" s="4" customFormat="1" ht="12.75">
      <c r="C441" s="7"/>
    </row>
    <row r="442" s="4" customFormat="1" ht="12.75">
      <c r="C442" s="7"/>
    </row>
    <row r="443" s="4" customFormat="1" ht="12.75">
      <c r="C443" s="7"/>
    </row>
    <row r="444" s="4" customFormat="1" ht="12.75">
      <c r="C444" s="7"/>
    </row>
    <row r="445" s="4" customFormat="1" ht="12.75">
      <c r="C445" s="7"/>
    </row>
    <row r="446" s="4" customFormat="1" ht="12.75">
      <c r="C446" s="7"/>
    </row>
    <row r="447" s="4" customFormat="1" ht="12.75">
      <c r="C447" s="7"/>
    </row>
    <row r="448" s="4" customFormat="1" ht="12.75">
      <c r="C448" s="7"/>
    </row>
    <row r="449" s="4" customFormat="1" ht="12.75">
      <c r="C449" s="7"/>
    </row>
    <row r="450" s="4" customFormat="1" ht="12.75">
      <c r="C450" s="7"/>
    </row>
    <row r="451" s="4" customFormat="1" ht="12.75">
      <c r="C451" s="7"/>
    </row>
    <row r="452" s="4" customFormat="1" ht="12.75">
      <c r="C452" s="7"/>
    </row>
    <row r="453" s="4" customFormat="1" ht="12.75">
      <c r="C453" s="7"/>
    </row>
    <row r="454" s="4" customFormat="1" ht="12.75">
      <c r="C454" s="7"/>
    </row>
    <row r="455" s="4" customFormat="1" ht="12.75">
      <c r="C455" s="7"/>
    </row>
    <row r="456" s="4" customFormat="1" ht="12.75">
      <c r="C456" s="7"/>
    </row>
    <row r="457" s="4" customFormat="1" ht="12.75">
      <c r="C457" s="7"/>
    </row>
    <row r="458" s="4" customFormat="1" ht="12.75">
      <c r="C458" s="7"/>
    </row>
    <row r="459" s="4" customFormat="1" ht="12.75">
      <c r="C459" s="7"/>
    </row>
    <row r="460" s="4" customFormat="1" ht="12.75">
      <c r="C460" s="7"/>
    </row>
    <row r="461" s="4" customFormat="1" ht="12.75">
      <c r="C461" s="7"/>
    </row>
    <row r="462" s="4" customFormat="1" ht="12.75">
      <c r="C462" s="7"/>
    </row>
    <row r="463" s="4" customFormat="1" ht="12.75">
      <c r="C463" s="7"/>
    </row>
    <row r="464" s="4" customFormat="1" ht="12.75">
      <c r="C464" s="7"/>
    </row>
    <row r="465" s="4" customFormat="1" ht="12.75">
      <c r="C465" s="7"/>
    </row>
    <row r="466" s="4" customFormat="1" ht="12.75">
      <c r="C466" s="7"/>
    </row>
    <row r="467" s="4" customFormat="1" ht="12.75">
      <c r="C467" s="7"/>
    </row>
    <row r="468" s="4" customFormat="1" ht="12.75">
      <c r="C468" s="7"/>
    </row>
    <row r="469" s="4" customFormat="1" ht="12.75">
      <c r="C469" s="7"/>
    </row>
    <row r="470" s="4" customFormat="1" ht="12.75">
      <c r="C470" s="7"/>
    </row>
    <row r="471" s="4" customFormat="1" ht="12.75">
      <c r="C471" s="7"/>
    </row>
    <row r="472" s="4" customFormat="1" ht="12.75">
      <c r="C472" s="7"/>
    </row>
    <row r="473" s="4" customFormat="1" ht="12.75">
      <c r="C473" s="7"/>
    </row>
    <row r="474" s="4" customFormat="1" ht="12.75">
      <c r="C474" s="7"/>
    </row>
    <row r="475" s="4" customFormat="1" ht="12.75">
      <c r="C475" s="7"/>
    </row>
    <row r="476" s="4" customFormat="1" ht="12.75">
      <c r="C476" s="7"/>
    </row>
    <row r="477" s="4" customFormat="1" ht="12.75">
      <c r="C477" s="7"/>
    </row>
    <row r="478" s="4" customFormat="1" ht="12.75">
      <c r="C478" s="7"/>
    </row>
    <row r="479" s="4" customFormat="1" ht="12.75">
      <c r="C479" s="7"/>
    </row>
    <row r="480" s="4" customFormat="1" ht="12.75">
      <c r="C480" s="7"/>
    </row>
    <row r="481" s="4" customFormat="1" ht="12.75">
      <c r="C481" s="7"/>
    </row>
    <row r="482" s="4" customFormat="1" ht="12.75">
      <c r="C482" s="7"/>
    </row>
    <row r="483" s="4" customFormat="1" ht="12.75">
      <c r="C483" s="7"/>
    </row>
    <row r="484" s="4" customFormat="1" ht="12.75">
      <c r="C484" s="7"/>
    </row>
    <row r="485" s="4" customFormat="1" ht="12.75">
      <c r="C485" s="7"/>
    </row>
    <row r="486" s="4" customFormat="1" ht="12.75">
      <c r="C486" s="7"/>
    </row>
    <row r="487" s="4" customFormat="1" ht="12.75">
      <c r="C487" s="7"/>
    </row>
    <row r="488" s="4" customFormat="1" ht="12.75">
      <c r="C488" s="7"/>
    </row>
    <row r="489" s="4" customFormat="1" ht="12.75">
      <c r="C489" s="7"/>
    </row>
    <row r="490" s="4" customFormat="1" ht="12.75">
      <c r="C490" s="7"/>
    </row>
    <row r="491" s="4" customFormat="1" ht="12.75">
      <c r="C491" s="7"/>
    </row>
    <row r="492" s="4" customFormat="1" ht="12.75">
      <c r="C492" s="7"/>
    </row>
    <row r="493" s="4" customFormat="1" ht="12.75">
      <c r="C493" s="7"/>
    </row>
    <row r="494" s="4" customFormat="1" ht="12.75">
      <c r="C494" s="7"/>
    </row>
    <row r="495" s="4" customFormat="1" ht="12.75">
      <c r="C495" s="7"/>
    </row>
    <row r="496" s="4" customFormat="1" ht="12.75">
      <c r="C496" s="7"/>
    </row>
    <row r="497" s="4" customFormat="1" ht="12.75">
      <c r="C497" s="7"/>
    </row>
    <row r="498" s="4" customFormat="1" ht="12.75">
      <c r="C498" s="7"/>
    </row>
    <row r="499" s="4" customFormat="1" ht="12.75">
      <c r="C499" s="7"/>
    </row>
    <row r="500" s="4" customFormat="1" ht="12.75">
      <c r="C500" s="7"/>
    </row>
    <row r="501" s="4" customFormat="1" ht="12.75">
      <c r="C501" s="7"/>
    </row>
    <row r="502" s="4" customFormat="1" ht="12.75">
      <c r="C502" s="7"/>
    </row>
    <row r="503" s="4" customFormat="1" ht="12.75">
      <c r="C503" s="7"/>
    </row>
    <row r="504" s="4" customFormat="1" ht="12.75">
      <c r="C504" s="7"/>
    </row>
    <row r="505" s="4" customFormat="1" ht="12.75">
      <c r="C505" s="7"/>
    </row>
    <row r="506" s="4" customFormat="1" ht="12.75">
      <c r="C506" s="7"/>
    </row>
    <row r="507" s="4" customFormat="1" ht="12.75">
      <c r="C507" s="7"/>
    </row>
    <row r="508" s="4" customFormat="1" ht="12.75">
      <c r="C508" s="7"/>
    </row>
    <row r="509" s="4" customFormat="1" ht="12.75">
      <c r="C509" s="7"/>
    </row>
    <row r="510" s="4" customFormat="1" ht="12.75">
      <c r="C510" s="7"/>
    </row>
    <row r="511" s="4" customFormat="1" ht="12.75">
      <c r="C511" s="7"/>
    </row>
    <row r="512" s="4" customFormat="1" ht="12.75">
      <c r="C512" s="7"/>
    </row>
    <row r="513" s="4" customFormat="1" ht="12.75">
      <c r="C513" s="7"/>
    </row>
    <row r="514" s="4" customFormat="1" ht="12.75">
      <c r="C514" s="7"/>
    </row>
    <row r="515" s="4" customFormat="1" ht="12.75">
      <c r="C515" s="7"/>
    </row>
    <row r="516" s="4" customFormat="1" ht="12.75">
      <c r="C516" s="7"/>
    </row>
    <row r="517" s="4" customFormat="1" ht="12.75">
      <c r="C517" s="7"/>
    </row>
    <row r="518" s="4" customFormat="1" ht="12.75">
      <c r="C518" s="7"/>
    </row>
    <row r="519" s="4" customFormat="1" ht="12.75">
      <c r="C519" s="7"/>
    </row>
    <row r="520" s="4" customFormat="1" ht="12.75">
      <c r="C520" s="7"/>
    </row>
    <row r="521" s="4" customFormat="1" ht="12.75">
      <c r="C521" s="7"/>
    </row>
    <row r="522" s="4" customFormat="1" ht="12.75">
      <c r="C522" s="7"/>
    </row>
    <row r="523" s="4" customFormat="1" ht="12.75">
      <c r="C523" s="7"/>
    </row>
    <row r="524" s="4" customFormat="1" ht="12.75">
      <c r="C524" s="7"/>
    </row>
    <row r="525" s="4" customFormat="1" ht="12.75">
      <c r="C525" s="7"/>
    </row>
    <row r="526" s="4" customFormat="1" ht="12.75">
      <c r="C526" s="7"/>
    </row>
    <row r="527" s="4" customFormat="1" ht="12.75">
      <c r="C527" s="7"/>
    </row>
    <row r="528" s="4" customFormat="1" ht="12.75">
      <c r="C528" s="7"/>
    </row>
    <row r="529" s="4" customFormat="1" ht="12.75">
      <c r="C529" s="7"/>
    </row>
    <row r="530" s="4" customFormat="1" ht="12.75">
      <c r="C530" s="7"/>
    </row>
    <row r="531" s="4" customFormat="1" ht="12.75">
      <c r="C531" s="7"/>
    </row>
    <row r="532" s="4" customFormat="1" ht="12.75">
      <c r="C532" s="7"/>
    </row>
    <row r="533" s="4" customFormat="1" ht="12.75">
      <c r="C533" s="7"/>
    </row>
    <row r="534" s="4" customFormat="1" ht="12.75">
      <c r="C534" s="7"/>
    </row>
    <row r="535" s="4" customFormat="1" ht="12.75">
      <c r="C535" s="7"/>
    </row>
    <row r="536" s="4" customFormat="1" ht="12.75">
      <c r="C536" s="7"/>
    </row>
    <row r="537" s="4" customFormat="1" ht="12.75">
      <c r="C537" s="7"/>
    </row>
    <row r="538" s="4" customFormat="1" ht="12.75">
      <c r="C538" s="7"/>
    </row>
    <row r="539" s="4" customFormat="1" ht="12.75">
      <c r="C539" s="7"/>
    </row>
    <row r="540" s="4" customFormat="1" ht="12.75">
      <c r="C540" s="7"/>
    </row>
    <row r="541" s="4" customFormat="1" ht="12.75">
      <c r="C541" s="7"/>
    </row>
    <row r="542" s="4" customFormat="1" ht="12.75">
      <c r="C542" s="7"/>
    </row>
    <row r="543" s="4" customFormat="1" ht="12.75">
      <c r="C543" s="7"/>
    </row>
    <row r="544" s="4" customFormat="1" ht="12.75">
      <c r="C544" s="7"/>
    </row>
    <row r="545" s="4" customFormat="1" ht="12.75">
      <c r="C545" s="7"/>
    </row>
    <row r="546" s="4" customFormat="1" ht="12.75">
      <c r="C546" s="7"/>
    </row>
    <row r="547" s="4" customFormat="1" ht="12.75">
      <c r="C547" s="7"/>
    </row>
    <row r="548" s="4" customFormat="1" ht="12.75">
      <c r="C548" s="7"/>
    </row>
    <row r="549" s="4" customFormat="1" ht="12.75">
      <c r="C549" s="7"/>
    </row>
    <row r="550" s="4" customFormat="1" ht="12.75">
      <c r="C550" s="7"/>
    </row>
    <row r="551" s="4" customFormat="1" ht="12.75">
      <c r="C551" s="7"/>
    </row>
    <row r="552" s="4" customFormat="1" ht="12.75">
      <c r="C552" s="7"/>
    </row>
    <row r="553" s="4" customFormat="1" ht="12.75">
      <c r="C553" s="7"/>
    </row>
    <row r="554" s="4" customFormat="1" ht="12.75">
      <c r="C554" s="7"/>
    </row>
    <row r="555" s="4" customFormat="1" ht="12.75">
      <c r="C555" s="7"/>
    </row>
    <row r="556" s="4" customFormat="1" ht="12.75">
      <c r="C556" s="7"/>
    </row>
    <row r="557" s="4" customFormat="1" ht="12.75">
      <c r="C557" s="7"/>
    </row>
    <row r="558" s="4" customFormat="1" ht="12.75">
      <c r="C558" s="7"/>
    </row>
    <row r="559" s="4" customFormat="1" ht="12.75">
      <c r="C559" s="7"/>
    </row>
    <row r="560" s="4" customFormat="1" ht="12.75">
      <c r="C560" s="7"/>
    </row>
    <row r="561" s="4" customFormat="1" ht="12.75">
      <c r="C561" s="7"/>
    </row>
    <row r="562" s="4" customFormat="1" ht="12.75">
      <c r="C562" s="7"/>
    </row>
    <row r="563" s="4" customFormat="1" ht="12.75">
      <c r="C563" s="7"/>
    </row>
    <row r="564" s="4" customFormat="1" ht="12.75">
      <c r="C564" s="7"/>
    </row>
    <row r="565" s="4" customFormat="1" ht="12.75">
      <c r="C565" s="7"/>
    </row>
    <row r="566" s="4" customFormat="1" ht="12.75">
      <c r="C566" s="7"/>
    </row>
    <row r="567" s="4" customFormat="1" ht="12.75">
      <c r="C567" s="7"/>
    </row>
    <row r="568" s="4" customFormat="1" ht="12.75">
      <c r="C568" s="7"/>
    </row>
  </sheetData>
  <sheetProtection/>
  <hyperlinks>
    <hyperlink ref="E19" r:id="rId1" display="https://www.churchofengland.org/about-us/facts-stats/research-statistics/publications,-resources,-and-data-archive.aspx"/>
  </hyperlinks>
  <printOptions gridLines="1"/>
  <pageMargins left="0.5118110236220472" right="0.5118110236220472" top="0.5511811023622047" bottom="0.5511811023622047" header="0.31496062992125984" footer="0.31496062992125984"/>
  <pageSetup fitToHeight="4" fitToWidth="1" horizontalDpi="600" verticalDpi="600" orientation="portrait" paperSize="9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140625" defaultRowHeight="12.75"/>
  <sheetData>
    <row r="1" spans="1:2" ht="12.75">
      <c r="A1">
        <v>54.840089174616345</v>
      </c>
      <c r="B1">
        <v>5.8</v>
      </c>
    </row>
    <row r="2" spans="1:2" ht="12.75">
      <c r="A2">
        <v>4.131797752808989</v>
      </c>
      <c r="B2">
        <v>12.43</v>
      </c>
    </row>
    <row r="4" spans="1:3" ht="12.75">
      <c r="A4">
        <f>+A1-A2</f>
        <v>50.70829142180736</v>
      </c>
      <c r="B4">
        <f>+B2-B1</f>
        <v>6.63</v>
      </c>
      <c r="C4">
        <f>+B4/A4</f>
        <v>0.1307478484110142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 Meredith</cp:lastModifiedBy>
  <cp:lastPrinted>2016-04-28T10:08:33Z</cp:lastPrinted>
  <dcterms:created xsi:type="dcterms:W3CDTF">2006-07-07T13:50:29Z</dcterms:created>
  <dcterms:modified xsi:type="dcterms:W3CDTF">2016-10-26T09:11:08Z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