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derbydiocese-my.sharepoint.com/personal/jason_kennedy_derby_anglican_org/Documents/Desktop/"/>
    </mc:Choice>
  </mc:AlternateContent>
  <xr:revisionPtr revIDLastSave="108" documentId="13_ncr:1_{753B91AA-EE0A-46AB-8370-9E2F3CCD4BA1}" xr6:coauthVersionLast="47" xr6:coauthVersionMax="47" xr10:uidLastSave="{A1C7AB40-873D-4A24-A018-6517F17CB306}"/>
  <bookViews>
    <workbookView xWindow="-108" yWindow="-108" windowWidth="23256" windowHeight="12576" activeTab="1" xr2:uid="{00000000-000D-0000-FFFF-FFFF00000000}"/>
  </bookViews>
  <sheets>
    <sheet name="Instructions" sheetId="2" r:id="rId1"/>
    <sheet name="Attendance " sheetId="1"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 i="1" l="1"/>
  <c r="R32" i="1"/>
  <c r="N32" i="1"/>
  <c r="R30" i="1"/>
  <c r="N30" i="1"/>
  <c r="R50" i="1"/>
  <c r="N50" i="1"/>
  <c r="R36" i="1"/>
  <c r="C47" i="1"/>
  <c r="C46" i="1"/>
  <c r="N36" i="1"/>
  <c r="N21" i="1"/>
  <c r="R16" i="1"/>
  <c r="N16" i="1"/>
  <c r="R14" i="1"/>
  <c r="N14" i="1"/>
  <c r="R12" i="1"/>
  <c r="N12" i="1"/>
  <c r="D39" i="1"/>
  <c r="D40" i="1"/>
  <c r="D41" i="1"/>
  <c r="D42" i="1"/>
  <c r="R34" i="1"/>
  <c r="C39" i="1"/>
  <c r="C40" i="1"/>
  <c r="C41" i="1"/>
  <c r="C42" i="1"/>
  <c r="N34" i="1"/>
  <c r="D34" i="1"/>
  <c r="D35" i="1"/>
  <c r="D36" i="1"/>
  <c r="D37" i="1"/>
  <c r="D38" i="1"/>
  <c r="C34" i="1"/>
  <c r="C35" i="1"/>
  <c r="C36" i="1"/>
  <c r="C37" i="1"/>
  <c r="C38" i="1"/>
  <c r="D46" i="1"/>
  <c r="N46" i="1"/>
  <c r="M46" i="1"/>
  <c r="D45" i="1"/>
  <c r="N45" i="1"/>
  <c r="C45" i="1"/>
  <c r="M45" i="1"/>
  <c r="D44" i="1"/>
  <c r="N44" i="1"/>
  <c r="C44" i="1"/>
  <c r="M44" i="1"/>
  <c r="D43" i="1"/>
  <c r="N43" i="1"/>
  <c r="C18" i="1"/>
  <c r="D18" i="1"/>
  <c r="D52" i="1"/>
  <c r="D53" i="1"/>
  <c r="D54" i="1"/>
  <c r="D55" i="1"/>
  <c r="R52" i="1"/>
  <c r="C52" i="1"/>
  <c r="C53" i="1"/>
  <c r="C54" i="1"/>
  <c r="C55" i="1"/>
  <c r="N52" i="1"/>
  <c r="D47" i="1"/>
  <c r="D48" i="1"/>
  <c r="D49" i="1"/>
  <c r="D50" i="1"/>
  <c r="D51" i="1"/>
  <c r="C48" i="1"/>
  <c r="C49" i="1"/>
  <c r="C50" i="1"/>
  <c r="C51" i="1"/>
  <c r="C21" i="1"/>
  <c r="C22" i="1"/>
  <c r="C23" i="1"/>
  <c r="C24" i="1"/>
  <c r="C25" i="1"/>
  <c r="N24" i="1"/>
  <c r="D26" i="1"/>
  <c r="D27" i="1"/>
  <c r="D28" i="1"/>
  <c r="D29" i="1"/>
  <c r="R27" i="1"/>
  <c r="C26" i="1"/>
  <c r="C27" i="1"/>
  <c r="C28" i="1"/>
  <c r="C29" i="1"/>
  <c r="N27" i="1"/>
  <c r="D21" i="1"/>
  <c r="D22" i="1"/>
  <c r="D23" i="1"/>
  <c r="D24" i="1"/>
  <c r="D25" i="1"/>
  <c r="R24" i="1"/>
  <c r="C4" i="1"/>
  <c r="C5" i="1"/>
  <c r="C6" i="1"/>
  <c r="C7" i="1"/>
  <c r="C19" i="1"/>
  <c r="D19" i="1"/>
  <c r="D30" i="1"/>
  <c r="D31" i="1"/>
  <c r="D32" i="1"/>
  <c r="D33" i="1"/>
  <c r="C30" i="1"/>
  <c r="C31" i="1"/>
  <c r="C32" i="1"/>
  <c r="C33" i="1"/>
  <c r="C17" i="1"/>
  <c r="C20" i="1"/>
  <c r="D17" i="1"/>
  <c r="D20" i="1"/>
  <c r="R21" i="1"/>
  <c r="D12" i="1"/>
  <c r="D13" i="1"/>
  <c r="D14" i="1"/>
  <c r="D15" i="1"/>
  <c r="D16" i="1"/>
  <c r="C12" i="1"/>
  <c r="C13" i="1"/>
  <c r="C14" i="1"/>
  <c r="C15" i="1"/>
  <c r="C16" i="1"/>
  <c r="C43" i="1"/>
  <c r="C8" i="1"/>
  <c r="C9" i="1"/>
  <c r="C10" i="1"/>
  <c r="C11" i="1"/>
  <c r="D8" i="1"/>
  <c r="D9" i="1"/>
  <c r="D10" i="1"/>
  <c r="D11" i="1"/>
  <c r="D4" i="1"/>
  <c r="D5" i="1"/>
  <c r="D6" i="1"/>
  <c r="D7" i="1"/>
  <c r="B56" i="1"/>
  <c r="M43" i="1"/>
  <c r="C56" i="1"/>
  <c r="A59" i="1"/>
  <c r="D56" i="1"/>
  <c r="A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Barrett</author>
  </authors>
  <commentList>
    <comment ref="S40" authorId="0" shapeId="0" xr:uid="{00000000-0006-0000-0100-000001000000}">
      <text>
        <r>
          <rPr>
            <b/>
            <sz val="9"/>
            <color indexed="81"/>
            <rFont val="Tahoma"/>
            <family val="2"/>
          </rPr>
          <t>Parish Mission Office:</t>
        </r>
        <r>
          <rPr>
            <sz val="9"/>
            <color indexed="81"/>
            <rFont val="Tahoma"/>
            <family val="2"/>
          </rPr>
          <t xml:space="preserve">
Please try not to count those who already attended on Sunday</t>
        </r>
      </text>
    </comment>
    <comment ref="N54" authorId="0" shapeId="0" xr:uid="{00000000-0006-0000-0100-000002000000}">
      <text>
        <r>
          <rPr>
            <b/>
            <sz val="9"/>
            <color rgb="FF000000"/>
            <rFont val="Tahoma"/>
            <family val="2"/>
          </rPr>
          <t xml:space="preserve">Parish Mission Office:
</t>
        </r>
        <r>
          <rPr>
            <sz val="9"/>
            <color rgb="FF000000"/>
            <rFont val="Tahoma"/>
            <family val="2"/>
          </rPr>
          <t>PLEASE try not to count twice those faithful people that attend on both days.</t>
        </r>
      </text>
    </comment>
  </commentList>
</comments>
</file>

<file path=xl/sharedStrings.xml><?xml version="1.0" encoding="utf-8"?>
<sst xmlns="http://schemas.openxmlformats.org/spreadsheetml/2006/main" count="73" uniqueCount="45">
  <si>
    <t>Date</t>
  </si>
  <si>
    <t>Communicants</t>
  </si>
  <si>
    <t>Adults</t>
  </si>
  <si>
    <t>Under 16s</t>
  </si>
  <si>
    <t>2nd Service</t>
  </si>
  <si>
    <t>3rd Service</t>
  </si>
  <si>
    <t>4th Service</t>
  </si>
  <si>
    <t>Total Attendance</t>
  </si>
  <si>
    <t>Largest Attendance</t>
  </si>
  <si>
    <t>Main Service</t>
  </si>
  <si>
    <t>Main + Extras</t>
  </si>
  <si>
    <t>EXTRA People</t>
  </si>
  <si>
    <t>Any Sunday Service?</t>
  </si>
  <si>
    <t>Total Sundays with a service</t>
  </si>
  <si>
    <t>Adult Average Sunday Attendance</t>
  </si>
  <si>
    <t>Under16 Average Sunday Attendance</t>
  </si>
  <si>
    <t>School Service</t>
  </si>
  <si>
    <t>CHRISTMAS EVE + DAY  - Specific Attendance</t>
  </si>
  <si>
    <t>KEY</t>
  </si>
  <si>
    <r>
      <t xml:space="preserve">Adults - </t>
    </r>
    <r>
      <rPr>
        <b/>
        <sz val="10"/>
        <color indexed="8"/>
        <rFont val="Arial"/>
        <family val="2"/>
      </rPr>
      <t>May ASA</t>
    </r>
    <r>
      <rPr>
        <sz val="10"/>
        <color indexed="8"/>
        <rFont val="Arial"/>
        <family val="2"/>
      </rPr>
      <t xml:space="preserve"> - Under16s</t>
    </r>
  </si>
  <si>
    <t>Church</t>
  </si>
  <si>
    <t>Weekdays</t>
  </si>
  <si>
    <t>Sunday</t>
  </si>
  <si>
    <t>Fresh Expr.</t>
  </si>
  <si>
    <r>
      <t xml:space="preserve">Adults - </t>
    </r>
    <r>
      <rPr>
        <b/>
        <sz val="10"/>
        <color indexed="8"/>
        <rFont val="Arial"/>
        <family val="2"/>
      </rPr>
      <t>Jan ASA</t>
    </r>
    <r>
      <rPr>
        <sz val="10"/>
        <color indexed="8"/>
        <rFont val="Arial"/>
        <family val="2"/>
      </rPr>
      <t xml:space="preserve"> - Under16s</t>
    </r>
  </si>
  <si>
    <r>
      <t xml:space="preserve">Adults - </t>
    </r>
    <r>
      <rPr>
        <b/>
        <sz val="10"/>
        <color indexed="8"/>
        <rFont val="Arial"/>
        <family val="2"/>
      </rPr>
      <t>Feb ASA</t>
    </r>
    <r>
      <rPr>
        <sz val="10"/>
        <color indexed="8"/>
        <rFont val="Arial"/>
        <family val="2"/>
      </rPr>
      <t xml:space="preserve"> - Under16s</t>
    </r>
  </si>
  <si>
    <r>
      <t xml:space="preserve">Adults - </t>
    </r>
    <r>
      <rPr>
        <b/>
        <sz val="10"/>
        <color indexed="8"/>
        <rFont val="Arial"/>
        <family val="2"/>
      </rPr>
      <t>Mar ASA</t>
    </r>
    <r>
      <rPr>
        <sz val="10"/>
        <color indexed="8"/>
        <rFont val="Arial"/>
        <family val="2"/>
      </rPr>
      <t xml:space="preserve"> - Under16s</t>
    </r>
  </si>
  <si>
    <r>
      <t xml:space="preserve">Adults - </t>
    </r>
    <r>
      <rPr>
        <b/>
        <sz val="10"/>
        <color indexed="8"/>
        <rFont val="Arial"/>
        <family val="2"/>
      </rPr>
      <t>Apr ASA</t>
    </r>
    <r>
      <rPr>
        <sz val="10"/>
        <color indexed="8"/>
        <rFont val="Arial"/>
        <family val="2"/>
      </rPr>
      <t xml:space="preserve"> - Under16s</t>
    </r>
  </si>
  <si>
    <r>
      <t xml:space="preserve">Adults - </t>
    </r>
    <r>
      <rPr>
        <b/>
        <sz val="10"/>
        <color indexed="8"/>
        <rFont val="Arial"/>
        <family val="2"/>
      </rPr>
      <t>Jun ASA</t>
    </r>
    <r>
      <rPr>
        <sz val="10"/>
        <color indexed="8"/>
        <rFont val="Arial"/>
        <family val="2"/>
      </rPr>
      <t xml:space="preserve"> - Under16s</t>
    </r>
  </si>
  <si>
    <r>
      <t xml:space="preserve">Adults - </t>
    </r>
    <r>
      <rPr>
        <b/>
        <sz val="10"/>
        <color indexed="8"/>
        <rFont val="Arial"/>
        <family val="2"/>
      </rPr>
      <t>Jul ASA</t>
    </r>
    <r>
      <rPr>
        <sz val="10"/>
        <color indexed="8"/>
        <rFont val="Arial"/>
        <family val="2"/>
      </rPr>
      <t xml:space="preserve"> - Under16s</t>
    </r>
  </si>
  <si>
    <r>
      <t xml:space="preserve">Adults - </t>
    </r>
    <r>
      <rPr>
        <b/>
        <sz val="10"/>
        <color indexed="8"/>
        <rFont val="Arial"/>
        <family val="2"/>
      </rPr>
      <t>Aug ASA</t>
    </r>
    <r>
      <rPr>
        <sz val="10"/>
        <color indexed="8"/>
        <rFont val="Arial"/>
        <family val="2"/>
      </rPr>
      <t xml:space="preserve"> - Under16s</t>
    </r>
  </si>
  <si>
    <r>
      <t xml:space="preserve">Adults - </t>
    </r>
    <r>
      <rPr>
        <b/>
        <sz val="10"/>
        <color indexed="8"/>
        <rFont val="Arial"/>
        <family val="2"/>
      </rPr>
      <t>Sep ASA</t>
    </r>
    <r>
      <rPr>
        <sz val="10"/>
        <color indexed="8"/>
        <rFont val="Arial"/>
        <family val="2"/>
      </rPr>
      <t xml:space="preserve"> - Under16s</t>
    </r>
  </si>
  <si>
    <r>
      <t xml:space="preserve">Adults - </t>
    </r>
    <r>
      <rPr>
        <b/>
        <sz val="10"/>
        <color indexed="8"/>
        <rFont val="Arial"/>
        <family val="2"/>
      </rPr>
      <t>Oct ASA</t>
    </r>
    <r>
      <rPr>
        <sz val="10"/>
        <color indexed="8"/>
        <rFont val="Arial"/>
        <family val="2"/>
      </rPr>
      <t xml:space="preserve"> - Under16s</t>
    </r>
  </si>
  <si>
    <r>
      <t xml:space="preserve">Adults - </t>
    </r>
    <r>
      <rPr>
        <b/>
        <sz val="10"/>
        <color indexed="8"/>
        <rFont val="Arial"/>
        <family val="2"/>
      </rPr>
      <t>Nov ASA</t>
    </r>
    <r>
      <rPr>
        <sz val="10"/>
        <color indexed="8"/>
        <rFont val="Arial"/>
        <family val="2"/>
      </rPr>
      <t xml:space="preserve"> - Under16s</t>
    </r>
  </si>
  <si>
    <r>
      <t xml:space="preserve">Adults - </t>
    </r>
    <r>
      <rPr>
        <b/>
        <sz val="10"/>
        <color indexed="8"/>
        <rFont val="Arial"/>
        <family val="2"/>
      </rPr>
      <t>Dec ASA</t>
    </r>
    <r>
      <rPr>
        <sz val="10"/>
        <color indexed="8"/>
        <rFont val="Arial"/>
        <family val="2"/>
      </rPr>
      <t xml:space="preserve"> - Under16s</t>
    </r>
  </si>
  <si>
    <t>OCTOBER COUNT FIGURES</t>
  </si>
  <si>
    <t>Generated automatically - for your use only</t>
  </si>
  <si>
    <t>Generated automatically - used for calculations</t>
  </si>
  <si>
    <t>Generated automatically - for use on Statistics for Mission form</t>
  </si>
  <si>
    <t>Please complete - mandatory field</t>
  </si>
  <si>
    <t>Please complete - optional field</t>
  </si>
  <si>
    <r>
      <rPr>
        <b/>
        <sz val="10"/>
        <color indexed="8"/>
        <rFont val="Arial"/>
        <family val="2"/>
      </rPr>
      <t xml:space="preserve">0 or 1 ONLY </t>
    </r>
    <r>
      <rPr>
        <sz val="10"/>
        <color indexed="8"/>
        <rFont val="Arial"/>
        <family val="2"/>
      </rPr>
      <t>- Please ONLY amend to '0' if no service took place that Sunday</t>
    </r>
  </si>
  <si>
    <t>EASTER DAY 4th APRIL - Specific Attendance</t>
  </si>
  <si>
    <t>Total Adult Attendance</t>
  </si>
  <si>
    <t>Total Under 16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</si>
</sst>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indexed="8"/>
      <name val="Arial"/>
      <family val="2"/>
    </font>
    <font>
      <b/>
      <sz val="10"/>
      <color indexed="8"/>
      <name val="Arial"/>
      <family val="2"/>
    </font>
    <font>
      <sz val="9"/>
      <color indexed="81"/>
      <name val="Tahoma"/>
      <family val="2"/>
    </font>
    <font>
      <b/>
      <sz val="9"/>
      <color indexed="81"/>
      <name val="Tahoma"/>
      <family val="2"/>
    </font>
    <font>
      <sz val="10"/>
      <color theme="1"/>
      <name val="Arial"/>
      <family val="2"/>
    </font>
    <font>
      <b/>
      <sz val="10"/>
      <color theme="1"/>
      <name val="Arial"/>
      <family val="2"/>
    </font>
    <font>
      <b/>
      <sz val="20"/>
      <color theme="1"/>
      <name val="Arial"/>
      <family val="2"/>
    </font>
    <font>
      <b/>
      <sz val="11"/>
      <color theme="1"/>
      <name val="Calibri"/>
      <family val="2"/>
      <scheme val="minor"/>
    </font>
    <font>
      <sz val="20"/>
      <color theme="1"/>
      <name val="Calibri"/>
      <family val="2"/>
      <scheme val="minor"/>
    </font>
    <font>
      <b/>
      <sz val="9"/>
      <color rgb="FF000000"/>
      <name val="Tahoma"/>
      <family val="2"/>
    </font>
    <font>
      <sz val="9"/>
      <color rgb="FF000000"/>
      <name val="Tahoma"/>
      <family val="2"/>
    </font>
  </fonts>
  <fills count="9">
    <fill>
      <patternFill patternType="none"/>
    </fill>
    <fill>
      <patternFill patternType="gray125"/>
    </fill>
    <fill>
      <patternFill patternType="solid">
        <fgColor rgb="FF00FF00"/>
        <bgColor indexed="64"/>
      </patternFill>
    </fill>
    <fill>
      <patternFill patternType="solid">
        <fgColor rgb="FFFFFF00"/>
        <bgColor indexed="64"/>
      </patternFill>
    </fill>
    <fill>
      <patternFill patternType="solid">
        <fgColor rgb="FFFFFF66"/>
        <bgColor indexed="64"/>
      </patternFill>
    </fill>
    <fill>
      <patternFill patternType="solid">
        <fgColor rgb="FFFFC000"/>
        <bgColor indexed="64"/>
      </patternFill>
    </fill>
    <fill>
      <patternFill patternType="solid">
        <fgColor rgb="FFFFCCFF"/>
        <bgColor indexed="64"/>
      </patternFill>
    </fill>
    <fill>
      <patternFill patternType="solid">
        <fgColor rgb="FF33CCFF"/>
        <bgColor indexed="64"/>
      </patternFill>
    </fill>
    <fill>
      <patternFill patternType="solid">
        <fgColor theme="0"/>
        <bgColor indexed="64"/>
      </patternFill>
    </fill>
  </fills>
  <borders count="58">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rgb="FFFF0000"/>
      </left>
      <right style="medium">
        <color indexed="64"/>
      </right>
      <top style="medium">
        <color rgb="FFFF0000"/>
      </top>
      <bottom style="medium">
        <color rgb="FFFF0000"/>
      </bottom>
      <diagonal/>
    </border>
    <border>
      <left style="medium">
        <color indexed="64"/>
      </left>
      <right style="thin">
        <color indexed="64"/>
      </right>
      <top style="medium">
        <color rgb="FFFF0000"/>
      </top>
      <bottom style="medium">
        <color rgb="FFFF0000"/>
      </bottom>
      <diagonal/>
    </border>
    <border>
      <left style="thin">
        <color indexed="64"/>
      </left>
      <right style="medium">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rgb="FFFF0000"/>
      </top>
      <bottom style="medium">
        <color rgb="FFFF0000"/>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55">
    <xf numFmtId="0" fontId="0" fillId="0" borderId="0" xfId="0"/>
    <xf numFmtId="0" fontId="5" fillId="0" borderId="0" xfId="0" applyFont="1"/>
    <xf numFmtId="0" fontId="6" fillId="0" borderId="0" xfId="0" applyFont="1"/>
    <xf numFmtId="0" fontId="6" fillId="0" borderId="0" xfId="0" applyFont="1" applyAlignment="1">
      <alignment horizontal="center" wrapText="1"/>
    </xf>
    <xf numFmtId="0" fontId="6" fillId="0" borderId="0" xfId="0" applyFont="1" applyAlignment="1">
      <alignment horizontal="center" vertical="center" wrapText="1"/>
    </xf>
    <xf numFmtId="1" fontId="7" fillId="2" borderId="4" xfId="0" applyNumberFormat="1" applyFont="1" applyFill="1" applyBorder="1"/>
    <xf numFmtId="1" fontId="7" fillId="2" borderId="1" xfId="0" applyNumberFormat="1" applyFont="1" applyFill="1" applyBorder="1"/>
    <xf numFmtId="0" fontId="6" fillId="3" borderId="8" xfId="0" applyFont="1" applyFill="1" applyBorder="1"/>
    <xf numFmtId="0" fontId="5" fillId="4" borderId="4" xfId="0" applyFont="1" applyFill="1" applyBorder="1"/>
    <xf numFmtId="0" fontId="5" fillId="4" borderId="9" xfId="0" applyFont="1" applyFill="1" applyBorder="1"/>
    <xf numFmtId="0" fontId="5" fillId="4" borderId="10" xfId="0" applyFont="1" applyFill="1" applyBorder="1"/>
    <xf numFmtId="0" fontId="5" fillId="4" borderId="11" xfId="0" applyFont="1" applyFill="1" applyBorder="1"/>
    <xf numFmtId="0" fontId="5" fillId="4" borderId="6" xfId="0" applyFont="1" applyFill="1" applyBorder="1"/>
    <xf numFmtId="0" fontId="5" fillId="4" borderId="12" xfId="0" applyFont="1" applyFill="1" applyBorder="1"/>
    <xf numFmtId="0" fontId="5" fillId="4" borderId="1" xfId="0" applyFont="1" applyFill="1" applyBorder="1"/>
    <xf numFmtId="0" fontId="5" fillId="4" borderId="3" xfId="0" applyFont="1" applyFill="1" applyBorder="1"/>
    <xf numFmtId="0" fontId="5" fillId="4" borderId="7" xfId="0" applyFont="1" applyFill="1" applyBorder="1"/>
    <xf numFmtId="0" fontId="5" fillId="4" borderId="13" xfId="0" applyFont="1" applyFill="1" applyBorder="1"/>
    <xf numFmtId="0" fontId="5" fillId="4" borderId="14" xfId="0" applyFont="1" applyFill="1" applyBorder="1"/>
    <xf numFmtId="0" fontId="5" fillId="4" borderId="15" xfId="0" applyFont="1" applyFill="1" applyBorder="1"/>
    <xf numFmtId="0" fontId="5" fillId="4" borderId="16" xfId="0" applyFont="1" applyFill="1" applyBorder="1"/>
    <xf numFmtId="0" fontId="5" fillId="3" borderId="17" xfId="0" applyFont="1" applyFill="1" applyBorder="1"/>
    <xf numFmtId="0" fontId="5" fillId="4" borderId="18" xfId="0" applyFont="1" applyFill="1" applyBorder="1"/>
    <xf numFmtId="0" fontId="5" fillId="5" borderId="18" xfId="0" applyFont="1" applyFill="1" applyBorder="1"/>
    <xf numFmtId="0" fontId="5" fillId="2" borderId="19" xfId="0" applyFont="1" applyFill="1" applyBorder="1"/>
    <xf numFmtId="0" fontId="5" fillId="6" borderId="18" xfId="0" applyFont="1" applyFill="1" applyBorder="1"/>
    <xf numFmtId="0" fontId="6" fillId="7" borderId="4" xfId="0" applyFont="1" applyFill="1" applyBorder="1"/>
    <xf numFmtId="0" fontId="6" fillId="7" borderId="9" xfId="0" applyFont="1" applyFill="1" applyBorder="1"/>
    <xf numFmtId="0" fontId="6" fillId="7" borderId="10" xfId="0" applyFont="1" applyFill="1" applyBorder="1"/>
    <xf numFmtId="0" fontId="6" fillId="7" borderId="11" xfId="0" applyFont="1" applyFill="1" applyBorder="1"/>
    <xf numFmtId="0" fontId="6" fillId="7" borderId="1" xfId="0" applyFont="1" applyFill="1" applyBorder="1"/>
    <xf numFmtId="0" fontId="6" fillId="7" borderId="3" xfId="0" applyFont="1" applyFill="1" applyBorder="1"/>
    <xf numFmtId="0" fontId="5" fillId="7" borderId="18" xfId="0" applyFont="1" applyFill="1" applyBorder="1"/>
    <xf numFmtId="0" fontId="5" fillId="6" borderId="8" xfId="0" applyFont="1" applyFill="1" applyBorder="1"/>
    <xf numFmtId="0" fontId="5" fillId="8" borderId="0" xfId="0" applyFont="1" applyFill="1"/>
    <xf numFmtId="0" fontId="5" fillId="2" borderId="11" xfId="0" applyFont="1" applyFill="1" applyBorder="1"/>
    <xf numFmtId="0" fontId="5" fillId="2" borderId="3" xfId="0" applyFont="1" applyFill="1" applyBorder="1"/>
    <xf numFmtId="0" fontId="0" fillId="0" borderId="0" xfId="0" applyAlignment="1">
      <alignment wrapText="1"/>
    </xf>
    <xf numFmtId="0" fontId="5" fillId="0" borderId="0" xfId="0" applyFont="1" applyFill="1" applyBorder="1"/>
    <xf numFmtId="0" fontId="5" fillId="3" borderId="8" xfId="0" applyFont="1" applyFill="1" applyBorder="1"/>
    <xf numFmtId="0" fontId="5" fillId="4" borderId="20" xfId="0" applyFont="1" applyFill="1" applyBorder="1"/>
    <xf numFmtId="14" fontId="6" fillId="0" borderId="17" xfId="0" applyNumberFormat="1" applyFont="1" applyBorder="1"/>
    <xf numFmtId="14" fontId="6" fillId="0" borderId="18" xfId="0" applyNumberFormat="1" applyFont="1" applyBorder="1"/>
    <xf numFmtId="0" fontId="6" fillId="7" borderId="16" xfId="0" applyFont="1" applyFill="1" applyBorder="1"/>
    <xf numFmtId="0" fontId="5" fillId="2" borderId="9" xfId="0" applyFont="1" applyFill="1" applyBorder="1"/>
    <xf numFmtId="0" fontId="5" fillId="0" borderId="0" xfId="0" applyFont="1" applyFill="1" applyBorder="1" applyAlignment="1">
      <alignment horizontal="center"/>
    </xf>
    <xf numFmtId="0" fontId="6" fillId="0" borderId="3" xfId="0" applyFont="1" applyBorder="1" applyAlignment="1">
      <alignment horizontal="center"/>
    </xf>
    <xf numFmtId="0" fontId="6" fillId="0" borderId="1" xfId="0" applyFont="1" applyFill="1" applyBorder="1" applyAlignment="1">
      <alignment horizontal="center"/>
    </xf>
    <xf numFmtId="0" fontId="6" fillId="0" borderId="3" xfId="0" applyFont="1" applyFill="1" applyBorder="1" applyAlignment="1">
      <alignment horizontal="center"/>
    </xf>
    <xf numFmtId="0" fontId="6" fillId="0" borderId="7" xfId="0" applyFont="1" applyFill="1" applyBorder="1" applyAlignment="1">
      <alignment horizontal="center"/>
    </xf>
    <xf numFmtId="0" fontId="6" fillId="0" borderId="7" xfId="0" applyFont="1" applyBorder="1" applyAlignment="1">
      <alignment horizontal="center"/>
    </xf>
    <xf numFmtId="0" fontId="1" fillId="0" borderId="0" xfId="0" applyFont="1" applyBorder="1" applyAlignment="1">
      <alignment wrapText="1"/>
    </xf>
    <xf numFmtId="0" fontId="0" fillId="0" borderId="0" xfId="0" applyBorder="1" applyAlignment="1">
      <alignment wrapText="1"/>
    </xf>
    <xf numFmtId="0" fontId="5" fillId="3" borderId="38" xfId="0" applyFont="1" applyFill="1" applyBorder="1"/>
    <xf numFmtId="0" fontId="6" fillId="2" borderId="39" xfId="0" applyFont="1" applyFill="1" applyBorder="1"/>
    <xf numFmtId="0" fontId="5" fillId="3" borderId="9" xfId="0" applyFont="1" applyFill="1" applyBorder="1"/>
    <xf numFmtId="0" fontId="5" fillId="3" borderId="11" xfId="0" applyFont="1" applyFill="1" applyBorder="1"/>
    <xf numFmtId="0" fontId="5" fillId="3" borderId="3" xfId="0" applyFont="1" applyFill="1" applyBorder="1"/>
    <xf numFmtId="0" fontId="5" fillId="2" borderId="5" xfId="0" applyFont="1" applyFill="1" applyBorder="1"/>
    <xf numFmtId="0" fontId="5" fillId="2" borderId="6" xfId="0" applyFont="1" applyFill="1" applyBorder="1"/>
    <xf numFmtId="0" fontId="5" fillId="2" borderId="7" xfId="0" applyFont="1" applyFill="1" applyBorder="1"/>
    <xf numFmtId="0" fontId="6" fillId="0" borderId="31" xfId="0" applyFont="1" applyBorder="1" applyAlignment="1">
      <alignment horizontal="center"/>
    </xf>
    <xf numFmtId="0" fontId="6" fillId="0" borderId="37" xfId="0" applyFont="1" applyBorder="1" applyAlignment="1">
      <alignment horizontal="center"/>
    </xf>
    <xf numFmtId="0" fontId="5" fillId="0" borderId="28" xfId="0" applyFont="1" applyBorder="1" applyAlignment="1">
      <alignment horizontal="center"/>
    </xf>
    <xf numFmtId="0" fontId="5" fillId="0" borderId="0" xfId="0" applyFont="1" applyBorder="1" applyAlignment="1">
      <alignment horizontal="center"/>
    </xf>
    <xf numFmtId="0" fontId="5" fillId="0" borderId="29" xfId="0" applyFont="1" applyBorder="1" applyAlignment="1">
      <alignment horizontal="center"/>
    </xf>
    <xf numFmtId="0" fontId="5" fillId="0" borderId="0" xfId="0" applyFont="1" applyAlignment="1">
      <alignment horizontal="center"/>
    </xf>
    <xf numFmtId="14" fontId="6" fillId="0" borderId="19" xfId="0" applyNumberFormat="1" applyFont="1" applyBorder="1"/>
    <xf numFmtId="14" fontId="6" fillId="0" borderId="46" xfId="0" applyNumberFormat="1" applyFont="1" applyBorder="1"/>
    <xf numFmtId="0" fontId="6" fillId="7" borderId="20" xfId="0" applyFont="1" applyFill="1" applyBorder="1"/>
    <xf numFmtId="0" fontId="5" fillId="3" borderId="16" xfId="0" applyFont="1" applyFill="1" applyBorder="1"/>
    <xf numFmtId="14" fontId="6" fillId="0" borderId="48" xfId="0" applyNumberFormat="1" applyFont="1" applyBorder="1"/>
    <xf numFmtId="0" fontId="6" fillId="7" borderId="49" xfId="0" applyFont="1" applyFill="1" applyBorder="1"/>
    <xf numFmtId="0" fontId="6" fillId="7" borderId="50" xfId="0" applyFont="1" applyFill="1" applyBorder="1"/>
    <xf numFmtId="0" fontId="5" fillId="3" borderId="50" xfId="0" applyFont="1" applyFill="1" applyBorder="1"/>
    <xf numFmtId="0" fontId="5" fillId="4" borderId="49" xfId="0" applyFont="1" applyFill="1" applyBorder="1"/>
    <xf numFmtId="0" fontId="5" fillId="4" borderId="50" xfId="0" applyFont="1" applyFill="1" applyBorder="1"/>
    <xf numFmtId="0" fontId="5" fillId="4" borderId="51" xfId="0" applyFont="1" applyFill="1" applyBorder="1"/>
    <xf numFmtId="0" fontId="5" fillId="4" borderId="37" xfId="0" applyFont="1" applyFill="1" applyBorder="1"/>
    <xf numFmtId="1" fontId="6" fillId="5" borderId="17" xfId="0" applyNumberFormat="1" applyFont="1" applyFill="1" applyBorder="1" applyAlignment="1">
      <alignment horizontal="center"/>
    </xf>
    <xf numFmtId="1" fontId="6" fillId="5" borderId="18" xfId="0" applyNumberFormat="1" applyFont="1" applyFill="1" applyBorder="1" applyAlignment="1">
      <alignment horizontal="center"/>
    </xf>
    <xf numFmtId="1" fontId="6" fillId="5" borderId="19" xfId="0" applyNumberFormat="1" applyFont="1" applyFill="1" applyBorder="1" applyAlignment="1">
      <alignment horizontal="center"/>
    </xf>
    <xf numFmtId="0" fontId="5" fillId="3" borderId="4" xfId="0" applyFont="1" applyFill="1" applyBorder="1"/>
    <xf numFmtId="0" fontId="5" fillId="3" borderId="10" xfId="0" applyFont="1" applyFill="1" applyBorder="1"/>
    <xf numFmtId="0" fontId="5" fillId="3" borderId="1" xfId="0" applyFont="1" applyFill="1" applyBorder="1"/>
    <xf numFmtId="0" fontId="6" fillId="0" borderId="19" xfId="0" applyFont="1" applyBorder="1" applyAlignment="1">
      <alignment horizontal="center" wrapText="1"/>
    </xf>
    <xf numFmtId="0" fontId="6" fillId="0" borderId="19" xfId="0" applyFont="1" applyBorder="1" applyAlignment="1">
      <alignment horizontal="center" vertical="center" wrapText="1"/>
    </xf>
    <xf numFmtId="14" fontId="6" fillId="0" borderId="52" xfId="0" applyNumberFormat="1" applyFont="1" applyBorder="1"/>
    <xf numFmtId="1" fontId="6" fillId="5" borderId="52" xfId="0" applyNumberFormat="1" applyFont="1" applyFill="1" applyBorder="1" applyAlignment="1">
      <alignment horizontal="center"/>
    </xf>
    <xf numFmtId="0" fontId="6" fillId="7" borderId="31" xfId="0" applyFont="1" applyFill="1" applyBorder="1"/>
    <xf numFmtId="0" fontId="6" fillId="7" borderId="37" xfId="0" applyFont="1" applyFill="1" applyBorder="1"/>
    <xf numFmtId="0" fontId="5" fillId="3" borderId="31" xfId="0" applyFont="1" applyFill="1" applyBorder="1"/>
    <xf numFmtId="0" fontId="5" fillId="3" borderId="37" xfId="0" applyFont="1" applyFill="1" applyBorder="1"/>
    <xf numFmtId="0" fontId="5" fillId="4" borderId="31" xfId="0" applyFont="1" applyFill="1" applyBorder="1"/>
    <xf numFmtId="1" fontId="6" fillId="5" borderId="46" xfId="0" applyNumberFormat="1" applyFont="1" applyFill="1" applyBorder="1" applyAlignment="1">
      <alignment horizontal="center"/>
    </xf>
    <xf numFmtId="0" fontId="5" fillId="3" borderId="20" xfId="0" applyFont="1" applyFill="1" applyBorder="1"/>
    <xf numFmtId="1" fontId="6" fillId="5" borderId="54" xfId="0" applyNumberFormat="1" applyFont="1" applyFill="1" applyBorder="1" applyAlignment="1">
      <alignment horizontal="center"/>
    </xf>
    <xf numFmtId="0" fontId="5" fillId="3" borderId="49" xfId="0" applyFont="1" applyFill="1" applyBorder="1"/>
    <xf numFmtId="0" fontId="6" fillId="0" borderId="0" xfId="0" applyFont="1" applyBorder="1" applyAlignment="1">
      <alignment vertical="center" textRotation="90" wrapText="1"/>
    </xf>
    <xf numFmtId="1" fontId="6" fillId="7" borderId="46" xfId="0" applyNumberFormat="1" applyFont="1" applyFill="1" applyBorder="1" applyAlignment="1">
      <alignment horizontal="center"/>
    </xf>
    <xf numFmtId="0" fontId="6" fillId="7" borderId="46" xfId="0" applyFont="1" applyFill="1" applyBorder="1"/>
    <xf numFmtId="0" fontId="5" fillId="0" borderId="0" xfId="0" applyFont="1" applyBorder="1"/>
    <xf numFmtId="14" fontId="6" fillId="0" borderId="55" xfId="0" applyNumberFormat="1" applyFont="1" applyBorder="1"/>
    <xf numFmtId="1" fontId="6" fillId="5" borderId="55" xfId="0" applyNumberFormat="1" applyFont="1" applyFill="1" applyBorder="1" applyAlignment="1">
      <alignment horizontal="center"/>
    </xf>
    <xf numFmtId="0" fontId="6" fillId="7" borderId="56" xfId="0" applyFont="1" applyFill="1" applyBorder="1"/>
    <xf numFmtId="0" fontId="6" fillId="7" borderId="57" xfId="0" applyFont="1" applyFill="1" applyBorder="1"/>
    <xf numFmtId="0" fontId="5" fillId="3" borderId="56" xfId="0" applyFont="1" applyFill="1" applyBorder="1"/>
    <xf numFmtId="0" fontId="5" fillId="3" borderId="57" xfId="0" applyFont="1" applyFill="1" applyBorder="1"/>
    <xf numFmtId="0" fontId="5" fillId="4" borderId="56" xfId="0" applyFont="1" applyFill="1" applyBorder="1"/>
    <xf numFmtId="0" fontId="5" fillId="4" borderId="57" xfId="0" applyFont="1" applyFill="1" applyBorder="1"/>
    <xf numFmtId="0" fontId="6" fillId="0" borderId="4" xfId="0" applyFont="1" applyBorder="1" applyAlignment="1">
      <alignment horizontal="center" wrapText="1"/>
    </xf>
    <xf numFmtId="0" fontId="8" fillId="0" borderId="9" xfId="0" applyFont="1" applyBorder="1" applyAlignment="1">
      <alignment horizontal="center" wrapText="1"/>
    </xf>
    <xf numFmtId="0" fontId="6" fillId="0" borderId="10" xfId="0" applyFont="1" applyBorder="1" applyAlignment="1">
      <alignment horizontal="center" wrapText="1"/>
    </xf>
    <xf numFmtId="0" fontId="0" fillId="0" borderId="11" xfId="0" applyBorder="1" applyAlignment="1">
      <alignment horizontal="center" wrapText="1"/>
    </xf>
    <xf numFmtId="0" fontId="7" fillId="0" borderId="2" xfId="0" applyFont="1" applyBorder="1" applyAlignment="1">
      <alignment wrapText="1"/>
    </xf>
    <xf numFmtId="0" fontId="9" fillId="0" borderId="2"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7" fillId="0" borderId="32" xfId="0" applyFont="1" applyBorder="1" applyAlignment="1">
      <alignment wrapText="1"/>
    </xf>
    <xf numFmtId="0" fontId="9" fillId="0" borderId="32" xfId="0" applyFont="1" applyBorder="1" applyAlignment="1">
      <alignment wrapText="1"/>
    </xf>
    <xf numFmtId="0" fontId="0" fillId="0" borderId="32" xfId="0" applyBorder="1" applyAlignment="1">
      <alignment wrapText="1"/>
    </xf>
    <xf numFmtId="0" fontId="0" fillId="0" borderId="9" xfId="0" applyBorder="1" applyAlignment="1">
      <alignment wrapText="1"/>
    </xf>
    <xf numFmtId="0" fontId="6" fillId="0" borderId="0" xfId="0" applyFont="1" applyBorder="1" applyAlignment="1">
      <alignment horizontal="center" wrapText="1"/>
    </xf>
    <xf numFmtId="0" fontId="8" fillId="0" borderId="0" xfId="0" applyFont="1" applyBorder="1" applyAlignment="1">
      <alignment horizontal="center" wrapText="1"/>
    </xf>
    <xf numFmtId="0" fontId="8" fillId="0" borderId="29" xfId="0" applyFont="1" applyBorder="1" applyAlignment="1">
      <alignment horizontal="center" wrapText="1"/>
    </xf>
    <xf numFmtId="0" fontId="6" fillId="0" borderId="22" xfId="0" quotePrefix="1" applyFont="1" applyBorder="1" applyAlignment="1">
      <alignment horizontal="center" wrapText="1"/>
    </xf>
    <xf numFmtId="0" fontId="0" fillId="0" borderId="23" xfId="0" applyBorder="1" applyAlignment="1">
      <alignment horizontal="center" wrapText="1"/>
    </xf>
    <xf numFmtId="0" fontId="6" fillId="0" borderId="30" xfId="0" quotePrefix="1" applyFont="1" applyBorder="1" applyAlignment="1">
      <alignment horizont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11" xfId="0" applyFont="1" applyBorder="1" applyAlignment="1">
      <alignment horizontal="center" wrapText="1"/>
    </xf>
    <xf numFmtId="0" fontId="6" fillId="0" borderId="47" xfId="0" applyFont="1" applyBorder="1" applyAlignment="1">
      <alignment horizontal="center" vertical="center" wrapText="1"/>
    </xf>
    <xf numFmtId="0" fontId="0" fillId="0" borderId="53" xfId="0" applyBorder="1" applyAlignment="1">
      <alignment horizontal="center" vertical="center" wrapText="1"/>
    </xf>
    <xf numFmtId="0" fontId="6" fillId="0" borderId="40" xfId="0" applyFont="1" applyBorder="1" applyAlignment="1">
      <alignment horizontal="center" wrapText="1"/>
    </xf>
    <xf numFmtId="0" fontId="6" fillId="0" borderId="41" xfId="0" applyFont="1" applyBorder="1" applyAlignment="1">
      <alignment horizontal="center" wrapText="1"/>
    </xf>
    <xf numFmtId="0" fontId="6" fillId="0" borderId="42" xfId="0" applyFont="1" applyBorder="1" applyAlignment="1">
      <alignment horizontal="center" wrapText="1"/>
    </xf>
    <xf numFmtId="0" fontId="6" fillId="0" borderId="29" xfId="0" applyFont="1" applyBorder="1" applyAlignment="1">
      <alignment horizontal="center" vertical="center" textRotation="90" wrapText="1"/>
    </xf>
    <xf numFmtId="0" fontId="6" fillId="0" borderId="30" xfId="0" applyFont="1" applyBorder="1" applyAlignment="1">
      <alignment horizontal="center" wrapText="1"/>
    </xf>
    <xf numFmtId="0" fontId="6" fillId="0" borderId="23" xfId="0" applyFont="1" applyBorder="1" applyAlignment="1">
      <alignment horizontal="center" wrapText="1"/>
    </xf>
    <xf numFmtId="0" fontId="6" fillId="0" borderId="10" xfId="0" applyFont="1" applyFill="1" applyBorder="1" applyAlignment="1">
      <alignment horizontal="center"/>
    </xf>
    <xf numFmtId="0" fontId="6" fillId="0" borderId="11" xfId="0" applyFont="1" applyFill="1" applyBorder="1" applyAlignment="1">
      <alignment horizontal="center"/>
    </xf>
    <xf numFmtId="0" fontId="6" fillId="0" borderId="6" xfId="0" applyFont="1" applyFill="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34" xfId="0" applyFont="1" applyBorder="1" applyAlignment="1">
      <alignment horizontal="center" wrapText="1"/>
    </xf>
    <xf numFmtId="0" fontId="6" fillId="0" borderId="35" xfId="0" applyFont="1" applyBorder="1" applyAlignment="1">
      <alignment horizontal="center" wrapText="1"/>
    </xf>
    <xf numFmtId="0" fontId="6" fillId="0" borderId="36" xfId="0" applyFont="1" applyBorder="1" applyAlignment="1">
      <alignment horizontal="center" wrapText="1"/>
    </xf>
    <xf numFmtId="0" fontId="6" fillId="0" borderId="21" xfId="0" applyFont="1" applyBorder="1" applyAlignment="1">
      <alignment horizontal="left" wrapText="1"/>
    </xf>
    <xf numFmtId="0" fontId="6" fillId="0" borderId="33" xfId="0" applyFont="1" applyBorder="1" applyAlignment="1">
      <alignment horizontal="left" wrapText="1"/>
    </xf>
    <xf numFmtId="0" fontId="6" fillId="0" borderId="43" xfId="0" applyFont="1" applyBorder="1" applyAlignment="1">
      <alignment horizontal="left"/>
    </xf>
    <xf numFmtId="0" fontId="6" fillId="0" borderId="44" xfId="0" applyFont="1" applyBorder="1" applyAlignment="1">
      <alignment horizontal="left"/>
    </xf>
    <xf numFmtId="0" fontId="6" fillId="0" borderId="45" xfId="0" applyFont="1" applyBorder="1" applyAlignment="1">
      <alignment horizontal="left"/>
    </xf>
    <xf numFmtId="0" fontId="6" fillId="0" borderId="26" xfId="0" applyFont="1" applyFill="1" applyBorder="1" applyAlignment="1">
      <alignment horizontal="center"/>
    </xf>
    <xf numFmtId="0" fontId="6" fillId="0" borderId="27" xfId="0" applyFon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137161</xdr:colOff>
      <xdr:row>0</xdr:row>
      <xdr:rowOff>133350</xdr:rowOff>
    </xdr:from>
    <xdr:ext cx="7672905" cy="9470798"/>
    <xdr:sp macro="" textlink="">
      <xdr:nvSpPr>
        <xdr:cNvPr id="2" name="TextBox 1">
          <a:extLst>
            <a:ext uri="{FF2B5EF4-FFF2-40B4-BE49-F238E27FC236}">
              <a16:creationId xmlns:a16="http://schemas.microsoft.com/office/drawing/2014/main" id="{31575BF4-1F42-0C4E-B536-CFDCA89D98DC}"/>
            </a:ext>
          </a:extLst>
        </xdr:cNvPr>
        <xdr:cNvSpPr txBox="1"/>
      </xdr:nvSpPr>
      <xdr:spPr>
        <a:xfrm>
          <a:off x="152401" y="133350"/>
          <a:ext cx="7715250" cy="94707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Attendance Calculator</a:t>
          </a:r>
          <a:endParaRPr lang="en-GB" sz="1600" b="1" baseline="0"/>
        </a:p>
        <a:p>
          <a:endParaRPr lang="en-GB" sz="1100" baseline="0"/>
        </a:p>
        <a:p>
          <a:r>
            <a:rPr lang="en-GB" sz="1100" i="1" baseline="0"/>
            <a:t>This spreadsheet is adapted from the Attendance Calculator tool produced by Lichfield Diocese. Our grateful thanks go to George Fisher, Director of Mission for Lichfield Diocese, for his kind permission to use their excellent work in the production of this tool.</a:t>
          </a:r>
        </a:p>
        <a:p>
          <a:endParaRPr lang="en-GB" sz="1100" baseline="0"/>
        </a:p>
        <a:p>
          <a:r>
            <a:rPr lang="en-GB" sz="1100" b="1"/>
            <a:t>What</a:t>
          </a:r>
          <a:r>
            <a:rPr lang="en-GB" sz="1100" b="1" baseline="0"/>
            <a:t> Statistics for Mission categories will this help me to collect?</a:t>
          </a:r>
        </a:p>
        <a:p>
          <a:endParaRPr lang="en-GB" sz="1100" baseline="0"/>
        </a:p>
        <a:p>
          <a:r>
            <a:rPr lang="en-GB" sz="1100" baseline="0"/>
            <a:t>This sheet can help with the following figures on the annual Statistics for Mission return:</a:t>
          </a:r>
        </a:p>
        <a:p>
          <a:r>
            <a:rPr lang="en-GB" sz="1100" baseline="0"/>
            <a:t>1) </a:t>
          </a:r>
          <a:r>
            <a:rPr lang="en-GB" sz="1100" b="1" i="1" baseline="0"/>
            <a:t>Usual Sunday Attendance </a:t>
          </a:r>
          <a:r>
            <a:rPr lang="en-GB" sz="1100" b="0" i="0" baseline="0"/>
            <a:t>(section 2)</a:t>
          </a:r>
        </a:p>
        <a:p>
          <a:r>
            <a:rPr lang="en-GB" sz="1100" baseline="0"/>
            <a:t>2) </a:t>
          </a:r>
          <a:r>
            <a:rPr lang="en-GB" sz="1100" b="1" i="1" baseline="0"/>
            <a:t>Easter</a:t>
          </a:r>
          <a:r>
            <a:rPr lang="en-GB" sz="1100" b="0" i="0" baseline="0"/>
            <a:t> and</a:t>
          </a:r>
          <a:r>
            <a:rPr lang="en-GB" sz="1100" b="1" i="1" baseline="0"/>
            <a:t> Christmas attendance </a:t>
          </a:r>
          <a:r>
            <a:rPr lang="en-GB" sz="1100" baseline="0"/>
            <a:t>figures (sections 3-5)</a:t>
          </a:r>
        </a:p>
        <a:p>
          <a:r>
            <a:rPr lang="en-GB" sz="1100" baseline="0"/>
            <a:t>3) </a:t>
          </a:r>
          <a:r>
            <a:rPr lang="en-GB" sz="1100" b="1" i="1" baseline="0"/>
            <a:t>October Count </a:t>
          </a:r>
          <a:r>
            <a:rPr lang="en-GB" sz="1100" b="0" i="0" baseline="0"/>
            <a:t>(section 6)</a:t>
          </a:r>
        </a:p>
        <a:p>
          <a:endParaRPr lang="en-GB" sz="1100" baseline="0"/>
        </a:p>
        <a:p>
          <a:r>
            <a:rPr lang="en-GB" sz="1100" b="1"/>
            <a:t>What else is this sheet helpful for?</a:t>
          </a:r>
        </a:p>
        <a:p>
          <a:endParaRPr lang="en-GB" sz="1100"/>
        </a:p>
        <a:p>
          <a:r>
            <a:rPr lang="en-GB" sz="1100"/>
            <a:t>The Average Sunday Attendance figures (particularly split down by</a:t>
          </a:r>
          <a:r>
            <a:rPr lang="en-GB" sz="1100" baseline="0"/>
            <a:t> service, as this does) can give you a good idea of the individual attendance of the worshipping community. Is one congregation attending many services, or does each service have its own congregation? This can be helpful in understanding whether a particular service is offering anything distinct.</a:t>
          </a:r>
        </a:p>
        <a:p>
          <a:endParaRPr lang="en-GB" sz="1100" baseline="0"/>
        </a:p>
        <a:p>
          <a:r>
            <a:rPr lang="en-GB" sz="1100" baseline="0"/>
            <a:t>In addition, the sheet calculates not just the average attendance over the year, but also gives you a breakdown over each month - so you can see whether seasonal variations are at work. Are people struggling to come out during the winter, or is there a large drop-off during the Summer months? This might help you to plan your worship to help people to get to a service.</a:t>
          </a:r>
        </a:p>
        <a:p>
          <a:endParaRPr lang="en-GB" sz="1100" baseline="0"/>
        </a:p>
        <a:p>
          <a:r>
            <a:rPr lang="en-GB" sz="1100" baseline="0"/>
            <a:t>The sheet also gives you a good idea of the attendance of youth and children as well - and this may help you to plan provision for this age group.</a:t>
          </a:r>
        </a:p>
        <a:p>
          <a:endParaRPr lang="en-GB" sz="1100" baseline="0"/>
        </a:p>
        <a:p>
          <a:r>
            <a:rPr lang="en-GB" sz="1100" b="1" baseline="0"/>
            <a:t>How do I use this sheet?</a:t>
          </a:r>
        </a:p>
        <a:p>
          <a:endParaRPr lang="en-GB" sz="1100" b="1" baseline="0"/>
        </a:p>
        <a:p>
          <a:r>
            <a:rPr lang="en-GB" sz="1100" b="0" i="1" baseline="0"/>
            <a:t>Preparing for first use</a:t>
          </a:r>
        </a:p>
        <a:p>
          <a:endParaRPr lang="en-GB" sz="1100" b="0" baseline="0"/>
        </a:p>
        <a:p>
          <a:r>
            <a:rPr lang="en-GB" sz="1100" b="0" baseline="0"/>
            <a:t>The sheet is ready and set up for use - there's nothing to do.</a:t>
          </a:r>
        </a:p>
        <a:p>
          <a:endParaRPr lang="en-GB" sz="1100" b="0" baseline="0"/>
        </a:p>
        <a:p>
          <a:r>
            <a:rPr lang="en-GB" sz="1100" b="0" i="1" baseline="0"/>
            <a:t>Regularly throughout the year</a:t>
          </a:r>
        </a:p>
        <a:p>
          <a:endParaRPr lang="en-GB" sz="1100" b="0" baseline="0"/>
        </a:p>
        <a:p>
          <a:r>
            <a:rPr lang="en-GB" sz="1100" b="0" baseline="0"/>
            <a:t>Each week, enter the attendance figures in the boxes as you would in the register. The only difficulty is trying to avoid counting people twice - this can be tricky, but perhaps arranging for one person to be around for every service whose job is just to 'count those who've been before' so that they can be subtracted from the register total might be one way.</a:t>
          </a:r>
        </a:p>
        <a:p>
          <a:endParaRPr lang="en-GB" sz="1100" b="0" baseline="0"/>
        </a:p>
        <a:p>
          <a:r>
            <a:rPr lang="en-GB" sz="1100" b="0" baseline="0"/>
            <a:t>At Christmas and Easter, and during October, place the additional counts in the relevant boxes.</a:t>
          </a:r>
        </a:p>
        <a:p>
          <a:endParaRPr lang="en-GB" sz="1100" b="0" baseline="0"/>
        </a:p>
        <a:p>
          <a:r>
            <a:rPr lang="en-GB" sz="1100" b="0" i="1" baseline="0"/>
            <a:t>At the end of the year</a:t>
          </a:r>
        </a:p>
        <a:p>
          <a:endParaRPr lang="en-GB" sz="1100" b="0" baseline="0"/>
        </a:p>
        <a:p>
          <a:r>
            <a:rPr lang="en-GB" sz="1100" b="0" baseline="0"/>
            <a:t>Transfer the data (both that which you've entered and the ones calculated for you) from the sheet straight into the Statistics for Mission online form. That's it! Quick and accurate, because the work's already been done, spread out over the year.</a:t>
          </a:r>
        </a:p>
        <a:p>
          <a:endParaRPr lang="en-GB" sz="1100" b="0" baseline="0"/>
        </a:p>
        <a:p>
          <a:r>
            <a:rPr lang="en-GB" sz="1100" b="1" baseline="0"/>
            <a:t>Other ways to use the sheet</a:t>
          </a:r>
        </a:p>
        <a:p>
          <a:endParaRPr lang="en-GB" sz="1100" b="0" baseline="0"/>
        </a:p>
        <a:p>
          <a:r>
            <a:rPr lang="en-GB" sz="1100" b="0" baseline="0"/>
            <a:t>You may be able to think of other ways to adapt the sheets to record other data that you'd like to have - perhaps to include midweek regular services (rather than just in October).</a:t>
          </a:r>
        </a:p>
        <a:p>
          <a:endParaRPr lang="en-GB" sz="1100" b="0" baseline="0"/>
        </a:p>
        <a:p>
          <a:r>
            <a:rPr lang="en-GB" sz="1100" b="1" i="1" baseline="0"/>
            <a:t>This sheet may give you ideas of other ways to record your statistics throughout the year - if so, that's great. You don't need to use this sheet as it is or at all. It's there to help.</a:t>
          </a:r>
        </a:p>
        <a:p>
          <a:endParaRPr lang="en-GB" sz="1100" b="1" i="1" baseline="0"/>
        </a:p>
        <a:p>
          <a:r>
            <a:rPr lang="en-GB" sz="1100" b="1" i="1" baseline="0"/>
            <a:t>If you have feedback about this sheet, please do let us know so that we can improve it. Just email Jason Kennedy at jason.kennedy@derby.anglican.org.</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workbookViewId="0"/>
  </sheetViews>
  <sheetFormatPr defaultColWidth="8.77734375" defaultRowHeight="14.4" x14ac:dyDescent="0.3"/>
  <sheetData/>
  <pageMargins left="0.75" right="0.75" top="1" bottom="1" header="0.3" footer="0.3"/>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1"/>
  <sheetViews>
    <sheetView showGridLines="0" tabSelected="1" zoomScaleNormal="100" workbookViewId="0">
      <pane ySplit="3" topLeftCell="A4" activePane="bottomLeft" state="frozen"/>
      <selection pane="bottomLeft" activeCell="A59" sqref="A59"/>
    </sheetView>
  </sheetViews>
  <sheetFormatPr defaultColWidth="8.77734375" defaultRowHeight="13.2" x14ac:dyDescent="0.25"/>
  <cols>
    <col min="1" max="4" width="10.33203125" style="2" customWidth="1"/>
    <col min="5" max="12" width="10.33203125" style="1" customWidth="1"/>
    <col min="13" max="14" width="10.33203125" style="34" customWidth="1"/>
    <col min="15" max="24" width="10.33203125" style="1" customWidth="1"/>
    <col min="25" max="16384" width="8.77734375" style="1"/>
  </cols>
  <sheetData>
    <row r="1" spans="1:18" ht="15" customHeight="1" x14ac:dyDescent="0.3">
      <c r="A1" s="128" t="s">
        <v>0</v>
      </c>
      <c r="B1" s="132" t="s">
        <v>12</v>
      </c>
      <c r="C1" s="110" t="s">
        <v>7</v>
      </c>
      <c r="D1" s="111"/>
      <c r="E1" s="110" t="s">
        <v>9</v>
      </c>
      <c r="F1" s="111"/>
      <c r="G1" s="110" t="s">
        <v>4</v>
      </c>
      <c r="H1" s="111"/>
      <c r="I1" s="110" t="s">
        <v>5</v>
      </c>
      <c r="J1" s="111"/>
      <c r="K1" s="110" t="s">
        <v>6</v>
      </c>
      <c r="L1" s="111"/>
      <c r="M1" s="1"/>
      <c r="N1" s="1"/>
    </row>
    <row r="2" spans="1:18" ht="15" customHeight="1" x14ac:dyDescent="0.3">
      <c r="A2" s="129"/>
      <c r="B2" s="133"/>
      <c r="C2" s="112" t="s">
        <v>10</v>
      </c>
      <c r="D2" s="131"/>
      <c r="E2" s="112" t="s">
        <v>8</v>
      </c>
      <c r="F2" s="113"/>
      <c r="G2" s="112" t="s">
        <v>11</v>
      </c>
      <c r="H2" s="113"/>
      <c r="I2" s="112" t="s">
        <v>11</v>
      </c>
      <c r="J2" s="113"/>
      <c r="K2" s="112" t="s">
        <v>11</v>
      </c>
      <c r="L2" s="113"/>
      <c r="M2" s="1"/>
      <c r="N2" s="2"/>
    </row>
    <row r="3" spans="1:18" ht="13.8" thickBot="1" x14ac:dyDescent="0.3">
      <c r="A3" s="130"/>
      <c r="B3" s="133"/>
      <c r="C3" s="61" t="s">
        <v>2</v>
      </c>
      <c r="D3" s="62" t="s">
        <v>3</v>
      </c>
      <c r="E3" s="61" t="s">
        <v>2</v>
      </c>
      <c r="F3" s="62" t="s">
        <v>3</v>
      </c>
      <c r="G3" s="61" t="s">
        <v>2</v>
      </c>
      <c r="H3" s="62" t="s">
        <v>3</v>
      </c>
      <c r="I3" s="61" t="s">
        <v>2</v>
      </c>
      <c r="J3" s="62" t="s">
        <v>3</v>
      </c>
      <c r="K3" s="61" t="s">
        <v>2</v>
      </c>
      <c r="L3" s="62" t="s">
        <v>3</v>
      </c>
      <c r="M3" s="1"/>
      <c r="N3" s="1"/>
    </row>
    <row r="4" spans="1:18" ht="13.05" customHeight="1" x14ac:dyDescent="0.25">
      <c r="A4" s="41">
        <v>44563</v>
      </c>
      <c r="B4" s="79">
        <v>1</v>
      </c>
      <c r="C4" s="26">
        <f>E4+G4+I4+K4</f>
        <v>0</v>
      </c>
      <c r="D4" s="27">
        <f>F4+H4+J4+L4</f>
        <v>0</v>
      </c>
      <c r="E4" s="82"/>
      <c r="F4" s="55"/>
      <c r="G4" s="8"/>
      <c r="H4" s="9"/>
      <c r="I4" s="8"/>
      <c r="J4" s="9"/>
      <c r="K4" s="8"/>
      <c r="L4" s="9"/>
      <c r="M4" s="137" t="s">
        <v>18</v>
      </c>
      <c r="N4" s="21"/>
      <c r="O4" s="1" t="s">
        <v>39</v>
      </c>
    </row>
    <row r="5" spans="1:18" ht="13.05" customHeight="1" x14ac:dyDescent="0.25">
      <c r="A5" s="42">
        <v>44570</v>
      </c>
      <c r="B5" s="80">
        <v>1</v>
      </c>
      <c r="C5" s="28">
        <f t="shared" ref="C5:C55" si="0">E5+G5+I5+K5</f>
        <v>0</v>
      </c>
      <c r="D5" s="29">
        <f t="shared" ref="D5:D55" si="1">F5+H5+J5+L5</f>
        <v>0</v>
      </c>
      <c r="E5" s="83"/>
      <c r="F5" s="56"/>
      <c r="G5" s="10"/>
      <c r="H5" s="11"/>
      <c r="I5" s="10"/>
      <c r="J5" s="11"/>
      <c r="K5" s="10"/>
      <c r="L5" s="11"/>
      <c r="M5" s="137"/>
      <c r="N5" s="22"/>
      <c r="O5" s="1" t="s">
        <v>40</v>
      </c>
    </row>
    <row r="6" spans="1:18" ht="13.05" customHeight="1" x14ac:dyDescent="0.25">
      <c r="A6" s="42">
        <v>44577</v>
      </c>
      <c r="B6" s="80">
        <v>1</v>
      </c>
      <c r="C6" s="28">
        <f t="shared" si="0"/>
        <v>0</v>
      </c>
      <c r="D6" s="29">
        <f t="shared" si="1"/>
        <v>0</v>
      </c>
      <c r="E6" s="83"/>
      <c r="F6" s="56"/>
      <c r="G6" s="10"/>
      <c r="H6" s="11"/>
      <c r="I6" s="10"/>
      <c r="J6" s="11"/>
      <c r="K6" s="10"/>
      <c r="L6" s="11"/>
      <c r="M6" s="137"/>
      <c r="N6" s="23"/>
      <c r="O6" s="1" t="s">
        <v>41</v>
      </c>
    </row>
    <row r="7" spans="1:18" ht="13.05" customHeight="1" x14ac:dyDescent="0.25">
      <c r="A7" s="42">
        <v>44584</v>
      </c>
      <c r="B7" s="80">
        <v>1</v>
      </c>
      <c r="C7" s="28">
        <f>E7+G7+I7+K7</f>
        <v>0</v>
      </c>
      <c r="D7" s="29">
        <f>F7+H7+J7+L7</f>
        <v>0</v>
      </c>
      <c r="E7" s="83"/>
      <c r="F7" s="56"/>
      <c r="G7" s="10"/>
      <c r="H7" s="11"/>
      <c r="I7" s="10"/>
      <c r="J7" s="11"/>
      <c r="K7" s="10"/>
      <c r="L7" s="11"/>
      <c r="M7" s="137"/>
      <c r="N7" s="25"/>
      <c r="O7" s="1" t="s">
        <v>36</v>
      </c>
    </row>
    <row r="8" spans="1:18" ht="13.05" customHeight="1" thickBot="1" x14ac:dyDescent="0.3">
      <c r="A8" s="67">
        <v>44591</v>
      </c>
      <c r="B8" s="81">
        <v>1</v>
      </c>
      <c r="C8" s="30">
        <f t="shared" si="0"/>
        <v>0</v>
      </c>
      <c r="D8" s="31">
        <f t="shared" si="1"/>
        <v>0</v>
      </c>
      <c r="E8" s="84"/>
      <c r="F8" s="57"/>
      <c r="G8" s="14"/>
      <c r="H8" s="15"/>
      <c r="I8" s="14"/>
      <c r="J8" s="15"/>
      <c r="K8" s="14"/>
      <c r="L8" s="15"/>
      <c r="M8" s="137"/>
      <c r="N8" s="32"/>
      <c r="O8" s="1" t="s">
        <v>37</v>
      </c>
    </row>
    <row r="9" spans="1:18" ht="13.05" customHeight="1" thickBot="1" x14ac:dyDescent="0.3">
      <c r="A9" s="68">
        <v>44598</v>
      </c>
      <c r="B9" s="94">
        <v>1</v>
      </c>
      <c r="C9" s="69">
        <f t="shared" si="0"/>
        <v>0</v>
      </c>
      <c r="D9" s="43">
        <f t="shared" si="1"/>
        <v>0</v>
      </c>
      <c r="E9" s="95"/>
      <c r="F9" s="70"/>
      <c r="G9" s="40"/>
      <c r="H9" s="20"/>
      <c r="I9" s="40"/>
      <c r="J9" s="20"/>
      <c r="K9" s="40"/>
      <c r="L9" s="20"/>
      <c r="M9" s="137"/>
      <c r="N9" s="24"/>
      <c r="O9" s="1" t="s">
        <v>38</v>
      </c>
    </row>
    <row r="10" spans="1:18" ht="13.05" customHeight="1" x14ac:dyDescent="0.25">
      <c r="A10" s="42">
        <v>44605</v>
      </c>
      <c r="B10" s="80">
        <v>1</v>
      </c>
      <c r="C10" s="28">
        <f t="shared" si="0"/>
        <v>0</v>
      </c>
      <c r="D10" s="29">
        <f t="shared" si="1"/>
        <v>0</v>
      </c>
      <c r="E10" s="83"/>
      <c r="F10" s="56"/>
      <c r="G10" s="10"/>
      <c r="H10" s="11"/>
      <c r="I10" s="10"/>
      <c r="J10" s="11"/>
      <c r="K10" s="10"/>
      <c r="L10" s="11"/>
      <c r="M10" s="98"/>
      <c r="N10" s="1"/>
    </row>
    <row r="11" spans="1:18" ht="13.05" customHeight="1" thickBot="1" x14ac:dyDescent="0.3">
      <c r="A11" s="42">
        <v>44612</v>
      </c>
      <c r="B11" s="80">
        <v>1</v>
      </c>
      <c r="C11" s="28">
        <f t="shared" si="0"/>
        <v>0</v>
      </c>
      <c r="D11" s="29">
        <f t="shared" si="1"/>
        <v>0</v>
      </c>
      <c r="E11" s="83"/>
      <c r="F11" s="56"/>
      <c r="G11" s="10"/>
      <c r="H11" s="11"/>
      <c r="I11" s="10"/>
      <c r="J11" s="11"/>
      <c r="K11" s="10"/>
      <c r="L11" s="11"/>
      <c r="M11" s="38"/>
      <c r="N11" s="38"/>
    </row>
    <row r="12" spans="1:18" ht="13.05" customHeight="1" thickBot="1" x14ac:dyDescent="0.3">
      <c r="A12" s="67">
        <v>44619</v>
      </c>
      <c r="B12" s="81">
        <v>1</v>
      </c>
      <c r="C12" s="30">
        <f t="shared" si="0"/>
        <v>0</v>
      </c>
      <c r="D12" s="31">
        <f t="shared" si="1"/>
        <v>0</v>
      </c>
      <c r="E12" s="84"/>
      <c r="F12" s="57"/>
      <c r="G12" s="14"/>
      <c r="H12" s="15"/>
      <c r="I12" s="14"/>
      <c r="J12" s="15"/>
      <c r="K12" s="14"/>
      <c r="L12" s="15"/>
      <c r="M12" s="38"/>
      <c r="N12" s="33">
        <f xml:space="preserve"> (C4+C5+C6+C7+C8)/(B4+B5+B6+B7+B8)</f>
        <v>0</v>
      </c>
      <c r="O12" s="63" t="s">
        <v>24</v>
      </c>
      <c r="P12" s="66"/>
      <c r="Q12" s="65"/>
      <c r="R12" s="33">
        <f xml:space="preserve"> (D4+D5+D6+D7+D8)/(B4+B5+B6+B7+B8)</f>
        <v>0</v>
      </c>
    </row>
    <row r="13" spans="1:18" ht="13.05" customHeight="1" thickBot="1" x14ac:dyDescent="0.3">
      <c r="A13" s="68">
        <v>44626</v>
      </c>
      <c r="B13" s="94">
        <v>1</v>
      </c>
      <c r="C13" s="69">
        <f t="shared" si="0"/>
        <v>0</v>
      </c>
      <c r="D13" s="43">
        <f t="shared" si="1"/>
        <v>0</v>
      </c>
      <c r="E13" s="95"/>
      <c r="F13" s="70"/>
      <c r="G13" s="40"/>
      <c r="H13" s="20"/>
      <c r="I13" s="40"/>
      <c r="J13" s="20"/>
      <c r="K13" s="40"/>
      <c r="L13" s="20"/>
      <c r="M13" s="38"/>
      <c r="N13" s="1"/>
    </row>
    <row r="14" spans="1:18" ht="13.05" customHeight="1" thickBot="1" x14ac:dyDescent="0.3">
      <c r="A14" s="42">
        <v>44633</v>
      </c>
      <c r="B14" s="80">
        <v>1</v>
      </c>
      <c r="C14" s="28">
        <f t="shared" si="0"/>
        <v>0</v>
      </c>
      <c r="D14" s="29">
        <f t="shared" si="1"/>
        <v>0</v>
      </c>
      <c r="E14" s="83"/>
      <c r="F14" s="56"/>
      <c r="G14" s="10"/>
      <c r="H14" s="11"/>
      <c r="I14" s="10"/>
      <c r="J14" s="11"/>
      <c r="K14" s="10"/>
      <c r="L14" s="11"/>
      <c r="M14" s="38"/>
      <c r="N14" s="33">
        <f xml:space="preserve"> (C9+C10+C11+C12)/(B9+B10+B11+B12)</f>
        <v>0</v>
      </c>
      <c r="O14" s="63" t="s">
        <v>25</v>
      </c>
      <c r="P14" s="66"/>
      <c r="Q14" s="65"/>
      <c r="R14" s="33">
        <f xml:space="preserve"> (D9+D10+D11+D12)/(B9+B10+B11+B12)</f>
        <v>0</v>
      </c>
    </row>
    <row r="15" spans="1:18" ht="13.05" customHeight="1" thickBot="1" x14ac:dyDescent="0.3">
      <c r="A15" s="42">
        <v>44640</v>
      </c>
      <c r="B15" s="80">
        <v>1</v>
      </c>
      <c r="C15" s="28">
        <f t="shared" si="0"/>
        <v>0</v>
      </c>
      <c r="D15" s="29">
        <f t="shared" si="1"/>
        <v>0</v>
      </c>
      <c r="E15" s="83"/>
      <c r="F15" s="56"/>
      <c r="G15" s="10"/>
      <c r="H15" s="11"/>
      <c r="I15" s="10"/>
      <c r="J15" s="11"/>
      <c r="K15" s="10"/>
      <c r="L15" s="11"/>
      <c r="M15" s="38"/>
      <c r="N15" s="1"/>
    </row>
    <row r="16" spans="1:18" ht="13.05" customHeight="1" thickBot="1" x14ac:dyDescent="0.3">
      <c r="A16" s="67">
        <v>44647</v>
      </c>
      <c r="B16" s="81">
        <v>1</v>
      </c>
      <c r="C16" s="30">
        <f t="shared" si="0"/>
        <v>0</v>
      </c>
      <c r="D16" s="31">
        <f t="shared" si="1"/>
        <v>0</v>
      </c>
      <c r="E16" s="84"/>
      <c r="F16" s="57"/>
      <c r="G16" s="14"/>
      <c r="H16" s="15"/>
      <c r="I16" s="14"/>
      <c r="J16" s="15"/>
      <c r="K16" s="14"/>
      <c r="L16" s="15"/>
      <c r="M16" s="38"/>
      <c r="N16" s="33">
        <f xml:space="preserve"> (C13+C14+C15+C16)/(B13+B14+B15+B16)</f>
        <v>0</v>
      </c>
      <c r="O16" s="63" t="s">
        <v>26</v>
      </c>
      <c r="P16" s="66"/>
      <c r="Q16" s="65"/>
      <c r="R16" s="33">
        <f xml:space="preserve"> (D13+D14+D15+D16)/(B13+B14+B15+B16)</f>
        <v>0</v>
      </c>
    </row>
    <row r="17" spans="1:23" ht="13.05" customHeight="1" thickBot="1" x14ac:dyDescent="0.3">
      <c r="A17" s="68">
        <v>44654</v>
      </c>
      <c r="B17" s="94">
        <v>1</v>
      </c>
      <c r="C17" s="69">
        <f t="shared" si="0"/>
        <v>0</v>
      </c>
      <c r="D17" s="43">
        <f t="shared" si="1"/>
        <v>0</v>
      </c>
      <c r="E17" s="95"/>
      <c r="F17" s="70"/>
      <c r="G17" s="40"/>
      <c r="H17" s="20"/>
      <c r="I17" s="40"/>
      <c r="J17" s="20"/>
      <c r="K17" s="40"/>
      <c r="L17" s="20"/>
      <c r="M17" s="38"/>
      <c r="N17" s="2"/>
    </row>
    <row r="18" spans="1:23" ht="13.05" customHeight="1" thickBot="1" x14ac:dyDescent="0.35">
      <c r="A18" s="87">
        <v>44661</v>
      </c>
      <c r="B18" s="88">
        <v>1</v>
      </c>
      <c r="C18" s="89">
        <f t="shared" si="0"/>
        <v>0</v>
      </c>
      <c r="D18" s="90">
        <f t="shared" si="1"/>
        <v>0</v>
      </c>
      <c r="E18" s="91"/>
      <c r="F18" s="92"/>
      <c r="G18" s="93"/>
      <c r="H18" s="78"/>
      <c r="I18" s="93"/>
      <c r="J18" s="78"/>
      <c r="K18" s="93"/>
      <c r="L18" s="78"/>
      <c r="M18" s="38"/>
      <c r="N18" s="134" t="s">
        <v>42</v>
      </c>
      <c r="O18" s="135"/>
      <c r="P18" s="135"/>
      <c r="Q18" s="135"/>
      <c r="R18" s="135"/>
      <c r="S18" s="136"/>
      <c r="U18" s="51"/>
      <c r="V18" s="37"/>
      <c r="W18" s="37"/>
    </row>
    <row r="19" spans="1:23" ht="13.05" customHeight="1" thickBot="1" x14ac:dyDescent="0.35">
      <c r="A19" s="71">
        <v>44668</v>
      </c>
      <c r="B19" s="96">
        <v>1</v>
      </c>
      <c r="C19" s="72">
        <f t="shared" si="0"/>
        <v>0</v>
      </c>
      <c r="D19" s="73">
        <f t="shared" si="1"/>
        <v>0</v>
      </c>
      <c r="E19" s="97"/>
      <c r="F19" s="74"/>
      <c r="G19" s="75"/>
      <c r="H19" s="76"/>
      <c r="I19" s="75"/>
      <c r="J19" s="76"/>
      <c r="K19" s="75"/>
      <c r="L19" s="77"/>
      <c r="M19" s="38"/>
      <c r="N19" s="53"/>
      <c r="O19" s="150" t="s">
        <v>1</v>
      </c>
      <c r="P19" s="151"/>
      <c r="Q19" s="54">
        <f>C19+D19</f>
        <v>0</v>
      </c>
      <c r="R19" s="150" t="s">
        <v>7</v>
      </c>
      <c r="S19" s="152"/>
      <c r="U19" s="52"/>
      <c r="V19" s="37"/>
      <c r="W19" s="37"/>
    </row>
    <row r="20" spans="1:23" ht="13.05" customHeight="1" thickBot="1" x14ac:dyDescent="0.3">
      <c r="A20" s="102">
        <v>44675</v>
      </c>
      <c r="B20" s="103">
        <v>1</v>
      </c>
      <c r="C20" s="104">
        <f t="shared" si="0"/>
        <v>0</v>
      </c>
      <c r="D20" s="105">
        <f t="shared" si="1"/>
        <v>0</v>
      </c>
      <c r="E20" s="106"/>
      <c r="F20" s="107"/>
      <c r="G20" s="108"/>
      <c r="H20" s="109"/>
      <c r="I20" s="108"/>
      <c r="J20" s="109"/>
      <c r="K20" s="108"/>
      <c r="L20" s="109"/>
      <c r="M20" s="38"/>
      <c r="N20" s="1"/>
    </row>
    <row r="21" spans="1:23" ht="13.05" customHeight="1" thickBot="1" x14ac:dyDescent="0.3">
      <c r="A21" s="68">
        <v>44682</v>
      </c>
      <c r="B21" s="94">
        <v>1</v>
      </c>
      <c r="C21" s="69">
        <f t="shared" si="0"/>
        <v>0</v>
      </c>
      <c r="D21" s="43">
        <f t="shared" si="1"/>
        <v>0</v>
      </c>
      <c r="E21" s="95"/>
      <c r="F21" s="70"/>
      <c r="G21" s="40"/>
      <c r="H21" s="20"/>
      <c r="I21" s="40"/>
      <c r="J21" s="20"/>
      <c r="K21" s="40"/>
      <c r="L21" s="20"/>
      <c r="M21" s="38"/>
      <c r="N21" s="33">
        <f xml:space="preserve"> (C17+C18+C19+C20)/(B17+B18+B19+B20)</f>
        <v>0</v>
      </c>
      <c r="O21" s="63" t="s">
        <v>27</v>
      </c>
      <c r="P21" s="66"/>
      <c r="Q21" s="65"/>
      <c r="R21" s="33">
        <f xml:space="preserve"> (D17+D18+D19+D20)/(B17+B18+B19+B20)</f>
        <v>0</v>
      </c>
    </row>
    <row r="22" spans="1:23" ht="13.05" customHeight="1" x14ac:dyDescent="0.25">
      <c r="A22" s="42">
        <v>44689</v>
      </c>
      <c r="B22" s="80">
        <v>1</v>
      </c>
      <c r="C22" s="28">
        <f t="shared" si="0"/>
        <v>0</v>
      </c>
      <c r="D22" s="29">
        <f t="shared" si="1"/>
        <v>0</v>
      </c>
      <c r="E22" s="83"/>
      <c r="F22" s="56"/>
      <c r="G22" s="10"/>
      <c r="H22" s="11"/>
      <c r="I22" s="10"/>
      <c r="J22" s="11"/>
      <c r="K22" s="10"/>
      <c r="L22" s="11"/>
      <c r="M22" s="38"/>
      <c r="N22" s="1"/>
    </row>
    <row r="23" spans="1:23" ht="13.05" customHeight="1" thickBot="1" x14ac:dyDescent="0.3">
      <c r="A23" s="42">
        <v>44696</v>
      </c>
      <c r="B23" s="80">
        <v>1</v>
      </c>
      <c r="C23" s="28">
        <f t="shared" si="0"/>
        <v>0</v>
      </c>
      <c r="D23" s="29">
        <f t="shared" si="1"/>
        <v>0</v>
      </c>
      <c r="E23" s="83"/>
      <c r="F23" s="56"/>
      <c r="G23" s="10"/>
      <c r="H23" s="11"/>
      <c r="I23" s="10"/>
      <c r="J23" s="11"/>
      <c r="K23" s="10"/>
      <c r="L23" s="11"/>
      <c r="M23" s="38"/>
      <c r="N23" s="1"/>
    </row>
    <row r="24" spans="1:23" ht="13.05" customHeight="1" thickBot="1" x14ac:dyDescent="0.3">
      <c r="A24" s="42">
        <v>44703</v>
      </c>
      <c r="B24" s="80">
        <v>1</v>
      </c>
      <c r="C24" s="28">
        <f t="shared" si="0"/>
        <v>0</v>
      </c>
      <c r="D24" s="29">
        <f t="shared" si="1"/>
        <v>0</v>
      </c>
      <c r="E24" s="83"/>
      <c r="F24" s="56"/>
      <c r="G24" s="10"/>
      <c r="H24" s="11"/>
      <c r="I24" s="10"/>
      <c r="J24" s="11"/>
      <c r="K24" s="10"/>
      <c r="L24" s="11"/>
      <c r="M24" s="38"/>
      <c r="N24" s="33">
        <f xml:space="preserve"> (C21+C22+C23+C24+C25)/(B21+B22+B23+B24+B25)</f>
        <v>0</v>
      </c>
      <c r="O24" s="63" t="s">
        <v>19</v>
      </c>
      <c r="P24" s="66"/>
      <c r="Q24" s="65"/>
      <c r="R24" s="33">
        <f xml:space="preserve"> (D21+D22+D23+D24+D25)/(B21+B22+B23+B24+B25)</f>
        <v>0</v>
      </c>
    </row>
    <row r="25" spans="1:23" ht="13.05" customHeight="1" thickBot="1" x14ac:dyDescent="0.3">
      <c r="A25" s="67">
        <v>44710</v>
      </c>
      <c r="B25" s="81">
        <v>1</v>
      </c>
      <c r="C25" s="30">
        <f t="shared" si="0"/>
        <v>0</v>
      </c>
      <c r="D25" s="31">
        <f t="shared" si="1"/>
        <v>0</v>
      </c>
      <c r="E25" s="84"/>
      <c r="F25" s="57"/>
      <c r="G25" s="14"/>
      <c r="H25" s="15"/>
      <c r="I25" s="14"/>
      <c r="J25" s="15"/>
      <c r="K25" s="14"/>
      <c r="L25" s="15"/>
      <c r="M25" s="38"/>
      <c r="N25" s="1"/>
    </row>
    <row r="26" spans="1:23" ht="13.05" customHeight="1" thickBot="1" x14ac:dyDescent="0.3">
      <c r="A26" s="68">
        <v>44717</v>
      </c>
      <c r="B26" s="94">
        <v>1</v>
      </c>
      <c r="C26" s="69">
        <f t="shared" si="0"/>
        <v>0</v>
      </c>
      <c r="D26" s="43">
        <f t="shared" si="1"/>
        <v>0</v>
      </c>
      <c r="E26" s="95"/>
      <c r="F26" s="70"/>
      <c r="G26" s="40"/>
      <c r="H26" s="20"/>
      <c r="I26" s="40"/>
      <c r="J26" s="20"/>
      <c r="K26" s="40"/>
      <c r="L26" s="20"/>
      <c r="M26" s="38"/>
      <c r="N26" s="1"/>
    </row>
    <row r="27" spans="1:23" ht="13.05" customHeight="1" thickBot="1" x14ac:dyDescent="0.3">
      <c r="A27" s="42">
        <v>44724</v>
      </c>
      <c r="B27" s="80">
        <v>1</v>
      </c>
      <c r="C27" s="28">
        <f t="shared" si="0"/>
        <v>0</v>
      </c>
      <c r="D27" s="29">
        <f t="shared" si="1"/>
        <v>0</v>
      </c>
      <c r="E27" s="83"/>
      <c r="F27" s="56"/>
      <c r="G27" s="10"/>
      <c r="H27" s="11"/>
      <c r="I27" s="10"/>
      <c r="J27" s="11"/>
      <c r="K27" s="10"/>
      <c r="L27" s="11"/>
      <c r="M27" s="38"/>
      <c r="N27" s="33">
        <f xml:space="preserve"> (C26+C27+C28+C29)/(B26+B27+B28+B29)</f>
        <v>0</v>
      </c>
      <c r="O27" s="63" t="s">
        <v>28</v>
      </c>
      <c r="P27" s="66"/>
      <c r="Q27" s="65"/>
      <c r="R27" s="33">
        <f xml:space="preserve"> (D26+D27+D28+D29)/(B26+B27+B28+B29)</f>
        <v>0</v>
      </c>
    </row>
    <row r="28" spans="1:23" ht="13.05" customHeight="1" x14ac:dyDescent="0.25">
      <c r="A28" s="42">
        <v>44731</v>
      </c>
      <c r="B28" s="80">
        <v>1</v>
      </c>
      <c r="C28" s="28">
        <f t="shared" si="0"/>
        <v>0</v>
      </c>
      <c r="D28" s="29">
        <f t="shared" si="1"/>
        <v>0</v>
      </c>
      <c r="E28" s="83"/>
      <c r="F28" s="56"/>
      <c r="G28" s="10"/>
      <c r="H28" s="11"/>
      <c r="I28" s="10"/>
      <c r="J28" s="11"/>
      <c r="K28" s="10"/>
      <c r="L28" s="11"/>
      <c r="M28" s="38"/>
      <c r="N28" s="1"/>
    </row>
    <row r="29" spans="1:23" ht="13.05" customHeight="1" thickBot="1" x14ac:dyDescent="0.3">
      <c r="A29" s="67">
        <v>44738</v>
      </c>
      <c r="B29" s="81">
        <v>1</v>
      </c>
      <c r="C29" s="30">
        <f t="shared" si="0"/>
        <v>0</v>
      </c>
      <c r="D29" s="31">
        <f t="shared" si="1"/>
        <v>0</v>
      </c>
      <c r="E29" s="84"/>
      <c r="F29" s="57"/>
      <c r="G29" s="14"/>
      <c r="H29" s="15"/>
      <c r="I29" s="14"/>
      <c r="J29" s="15"/>
      <c r="K29" s="14"/>
      <c r="L29" s="15"/>
      <c r="M29" s="38"/>
      <c r="N29" s="1"/>
    </row>
    <row r="30" spans="1:23" ht="13.05" customHeight="1" thickBot="1" x14ac:dyDescent="0.3">
      <c r="A30" s="68">
        <v>44745</v>
      </c>
      <c r="B30" s="94">
        <v>1</v>
      </c>
      <c r="C30" s="69">
        <f t="shared" si="0"/>
        <v>0</v>
      </c>
      <c r="D30" s="43">
        <f t="shared" si="1"/>
        <v>0</v>
      </c>
      <c r="E30" s="95"/>
      <c r="F30" s="70"/>
      <c r="G30" s="40"/>
      <c r="H30" s="20"/>
      <c r="I30" s="40"/>
      <c r="J30" s="20"/>
      <c r="K30" s="40"/>
      <c r="L30" s="20"/>
      <c r="M30" s="38"/>
      <c r="N30" s="33">
        <f xml:space="preserve"> (C30+C31+C32+C33+C34)/(B30+B31+B32+B33+B34)</f>
        <v>0</v>
      </c>
      <c r="O30" s="63" t="s">
        <v>29</v>
      </c>
      <c r="P30" s="64"/>
      <c r="Q30" s="65"/>
      <c r="R30" s="33">
        <f xml:space="preserve"> (D30+D31+D32+D33+D34)/(B30+B31+B32+B33+D34)</f>
        <v>0</v>
      </c>
    </row>
    <row r="31" spans="1:23" ht="13.05" customHeight="1" thickBot="1" x14ac:dyDescent="0.3">
      <c r="A31" s="42">
        <v>44752</v>
      </c>
      <c r="B31" s="80">
        <v>1</v>
      </c>
      <c r="C31" s="28">
        <f t="shared" si="0"/>
        <v>0</v>
      </c>
      <c r="D31" s="29">
        <f t="shared" si="1"/>
        <v>0</v>
      </c>
      <c r="E31" s="83"/>
      <c r="F31" s="56"/>
      <c r="G31" s="10"/>
      <c r="H31" s="11"/>
      <c r="I31" s="10"/>
      <c r="J31" s="11"/>
      <c r="K31" s="10"/>
      <c r="L31" s="11"/>
      <c r="M31" s="38"/>
      <c r="N31" s="1"/>
    </row>
    <row r="32" spans="1:23" ht="13.05" customHeight="1" thickBot="1" x14ac:dyDescent="0.3">
      <c r="A32" s="42">
        <v>44759</v>
      </c>
      <c r="B32" s="80">
        <v>1</v>
      </c>
      <c r="C32" s="28">
        <f>E32+G32+I32+K32</f>
        <v>0</v>
      </c>
      <c r="D32" s="29">
        <f>F32+H32+J32+L32</f>
        <v>0</v>
      </c>
      <c r="E32" s="83"/>
      <c r="F32" s="56"/>
      <c r="G32" s="10"/>
      <c r="H32" s="11"/>
      <c r="I32" s="10"/>
      <c r="J32" s="11"/>
      <c r="K32" s="10"/>
      <c r="L32" s="11"/>
      <c r="M32" s="38"/>
      <c r="N32" s="33">
        <f xml:space="preserve"> (C35+C36+C37+C38)/(B35+B36+B37+B38)</f>
        <v>0</v>
      </c>
      <c r="O32" s="63" t="s">
        <v>30</v>
      </c>
      <c r="P32" s="64"/>
      <c r="Q32" s="65"/>
      <c r="R32" s="33">
        <f xml:space="preserve"> (D35+D36+D37+D38)/(B35+B36+B37+B38)</f>
        <v>0</v>
      </c>
    </row>
    <row r="33" spans="1:24" ht="13.05" customHeight="1" thickBot="1" x14ac:dyDescent="0.3">
      <c r="A33" s="42">
        <v>44766</v>
      </c>
      <c r="B33" s="80">
        <v>1</v>
      </c>
      <c r="C33" s="28">
        <f t="shared" si="0"/>
        <v>0</v>
      </c>
      <c r="D33" s="29">
        <f t="shared" si="1"/>
        <v>0</v>
      </c>
      <c r="E33" s="83"/>
      <c r="F33" s="56"/>
      <c r="G33" s="10"/>
      <c r="H33" s="11"/>
      <c r="I33" s="10"/>
      <c r="J33" s="11"/>
      <c r="K33" s="10"/>
      <c r="L33" s="11"/>
      <c r="M33" s="38"/>
      <c r="N33" s="1"/>
    </row>
    <row r="34" spans="1:24" ht="13.05" customHeight="1" thickBot="1" x14ac:dyDescent="0.3">
      <c r="A34" s="67">
        <v>44773</v>
      </c>
      <c r="B34" s="81">
        <v>1</v>
      </c>
      <c r="C34" s="30">
        <f t="shared" si="0"/>
        <v>0</v>
      </c>
      <c r="D34" s="31">
        <f t="shared" si="1"/>
        <v>0</v>
      </c>
      <c r="E34" s="84"/>
      <c r="F34" s="57"/>
      <c r="G34" s="14"/>
      <c r="H34" s="15"/>
      <c r="I34" s="14"/>
      <c r="J34" s="15"/>
      <c r="K34" s="14"/>
      <c r="L34" s="15"/>
      <c r="M34" s="38"/>
      <c r="N34" s="33">
        <f xml:space="preserve"> (C39+C40+C41+C42)/(B39+B40+B41+B42)</f>
        <v>0</v>
      </c>
      <c r="O34" s="63" t="s">
        <v>31</v>
      </c>
      <c r="P34" s="64"/>
      <c r="Q34" s="65"/>
      <c r="R34" s="33">
        <f xml:space="preserve"> (D39+D40+D41+D42)/(B39+B40+B41+B42)</f>
        <v>0</v>
      </c>
    </row>
    <row r="35" spans="1:24" ht="13.05" customHeight="1" thickBot="1" x14ac:dyDescent="0.3">
      <c r="A35" s="68">
        <v>44780</v>
      </c>
      <c r="B35" s="94">
        <v>1</v>
      </c>
      <c r="C35" s="69">
        <f t="shared" si="0"/>
        <v>0</v>
      </c>
      <c r="D35" s="43">
        <f t="shared" si="1"/>
        <v>0</v>
      </c>
      <c r="E35" s="95"/>
      <c r="F35" s="70"/>
      <c r="G35" s="40"/>
      <c r="H35" s="20"/>
      <c r="I35" s="40"/>
      <c r="J35" s="20"/>
      <c r="K35" s="40"/>
      <c r="L35" s="20"/>
      <c r="M35" s="38"/>
      <c r="N35" s="1"/>
    </row>
    <row r="36" spans="1:24" ht="13.05" customHeight="1" thickBot="1" x14ac:dyDescent="0.3">
      <c r="A36" s="42">
        <v>44787</v>
      </c>
      <c r="B36" s="80">
        <v>1</v>
      </c>
      <c r="C36" s="28">
        <f t="shared" si="0"/>
        <v>0</v>
      </c>
      <c r="D36" s="29">
        <f t="shared" si="1"/>
        <v>0</v>
      </c>
      <c r="E36" s="83"/>
      <c r="F36" s="56"/>
      <c r="G36" s="10"/>
      <c r="H36" s="11"/>
      <c r="I36" s="10"/>
      <c r="J36" s="11"/>
      <c r="K36" s="10"/>
      <c r="L36" s="11"/>
      <c r="M36" s="38"/>
      <c r="N36" s="33">
        <f xml:space="preserve"> (C43+C44+C45+C46+C47)/(B43+B44+B45+B46+B47)</f>
        <v>0</v>
      </c>
      <c r="O36" s="63" t="s">
        <v>32</v>
      </c>
      <c r="P36" s="64"/>
      <c r="Q36" s="65"/>
      <c r="R36" s="33">
        <f xml:space="preserve"> (D43+D44+D45+D46+D47)/(B43+B44+B45+B46+B47)</f>
        <v>0</v>
      </c>
    </row>
    <row r="37" spans="1:24" ht="13.05" customHeight="1" x14ac:dyDescent="0.25">
      <c r="A37" s="42">
        <v>44794</v>
      </c>
      <c r="B37" s="80">
        <v>1</v>
      </c>
      <c r="C37" s="28">
        <f>E37+G37+I37+K37</f>
        <v>0</v>
      </c>
      <c r="D37" s="29">
        <f>F37+H37+J37+L37</f>
        <v>0</v>
      </c>
      <c r="E37" s="83"/>
      <c r="F37" s="56"/>
      <c r="G37" s="10"/>
      <c r="H37" s="11"/>
      <c r="I37" s="10"/>
      <c r="J37" s="11"/>
      <c r="K37" s="10"/>
      <c r="L37" s="11"/>
      <c r="M37" s="38"/>
      <c r="N37" s="38"/>
      <c r="O37" s="38"/>
      <c r="P37" s="45"/>
      <c r="Q37" s="45"/>
      <c r="R37" s="45"/>
      <c r="S37" s="38"/>
    </row>
    <row r="38" spans="1:24" ht="13.05" customHeight="1" thickBot="1" x14ac:dyDescent="0.3">
      <c r="A38" s="67">
        <v>44801</v>
      </c>
      <c r="B38" s="81">
        <v>1</v>
      </c>
      <c r="C38" s="30">
        <f t="shared" si="0"/>
        <v>0</v>
      </c>
      <c r="D38" s="31">
        <f t="shared" si="1"/>
        <v>0</v>
      </c>
      <c r="E38" s="84"/>
      <c r="F38" s="57"/>
      <c r="G38" s="14"/>
      <c r="H38" s="15"/>
      <c r="I38" s="14"/>
      <c r="J38" s="15"/>
      <c r="K38" s="14"/>
      <c r="L38" s="15"/>
      <c r="M38" s="38"/>
      <c r="N38" s="38"/>
    </row>
    <row r="39" spans="1:24" ht="13.05" customHeight="1" x14ac:dyDescent="0.25">
      <c r="A39" s="68">
        <v>44808</v>
      </c>
      <c r="B39" s="94">
        <v>1</v>
      </c>
      <c r="C39" s="69">
        <f t="shared" si="0"/>
        <v>0</v>
      </c>
      <c r="D39" s="43">
        <f t="shared" si="1"/>
        <v>0</v>
      </c>
      <c r="E39" s="95"/>
      <c r="F39" s="70"/>
      <c r="G39" s="40"/>
      <c r="H39" s="20"/>
      <c r="I39" s="40"/>
      <c r="J39" s="20"/>
      <c r="K39" s="40"/>
      <c r="L39" s="20"/>
      <c r="M39" s="153" t="s">
        <v>35</v>
      </c>
      <c r="N39" s="153"/>
      <c r="O39" s="153"/>
      <c r="P39" s="153"/>
      <c r="Q39" s="153"/>
      <c r="R39" s="153"/>
      <c r="S39" s="153"/>
      <c r="T39" s="153"/>
      <c r="U39" s="153"/>
      <c r="V39" s="153"/>
      <c r="W39" s="153"/>
      <c r="X39" s="154"/>
    </row>
    <row r="40" spans="1:24" ht="13.05" customHeight="1" x14ac:dyDescent="0.3">
      <c r="A40" s="42">
        <v>44815</v>
      </c>
      <c r="B40" s="80">
        <v>1</v>
      </c>
      <c r="C40" s="28">
        <f t="shared" si="0"/>
        <v>0</v>
      </c>
      <c r="D40" s="29">
        <f t="shared" si="1"/>
        <v>0</v>
      </c>
      <c r="E40" s="83"/>
      <c r="F40" s="56"/>
      <c r="G40" s="10"/>
      <c r="H40" s="11"/>
      <c r="I40" s="10"/>
      <c r="J40" s="11"/>
      <c r="K40" s="10"/>
      <c r="L40" s="11"/>
      <c r="M40" s="143" t="s">
        <v>22</v>
      </c>
      <c r="N40" s="143"/>
      <c r="O40" s="143"/>
      <c r="P40" s="143"/>
      <c r="Q40" s="143"/>
      <c r="R40" s="144"/>
      <c r="S40" s="122" t="s">
        <v>21</v>
      </c>
      <c r="T40" s="123"/>
      <c r="U40" s="123"/>
      <c r="V40" s="123"/>
      <c r="W40" s="123"/>
      <c r="X40" s="124"/>
    </row>
    <row r="41" spans="1:24" ht="13.05" customHeight="1" x14ac:dyDescent="0.3">
      <c r="A41" s="42">
        <v>44822</v>
      </c>
      <c r="B41" s="80">
        <v>1</v>
      </c>
      <c r="C41" s="28">
        <f t="shared" si="0"/>
        <v>0</v>
      </c>
      <c r="D41" s="29">
        <f t="shared" si="1"/>
        <v>0</v>
      </c>
      <c r="E41" s="83"/>
      <c r="F41" s="56"/>
      <c r="G41" s="10"/>
      <c r="H41" s="11"/>
      <c r="I41" s="10"/>
      <c r="J41" s="11"/>
      <c r="K41" s="10"/>
      <c r="L41" s="11"/>
      <c r="M41" s="138" t="s">
        <v>20</v>
      </c>
      <c r="N41" s="139"/>
      <c r="O41" s="140" t="s">
        <v>23</v>
      </c>
      <c r="P41" s="141"/>
      <c r="Q41" s="142" t="s">
        <v>16</v>
      </c>
      <c r="R41" s="141"/>
      <c r="S41" s="125" t="s">
        <v>20</v>
      </c>
      <c r="T41" s="126"/>
      <c r="U41" s="127" t="s">
        <v>23</v>
      </c>
      <c r="V41" s="126"/>
      <c r="W41" s="127" t="s">
        <v>16</v>
      </c>
      <c r="X41" s="126"/>
    </row>
    <row r="42" spans="1:24" ht="13.05" customHeight="1" thickBot="1" x14ac:dyDescent="0.3">
      <c r="A42" s="67">
        <v>44829</v>
      </c>
      <c r="B42" s="81">
        <v>1</v>
      </c>
      <c r="C42" s="30">
        <f t="shared" si="0"/>
        <v>0</v>
      </c>
      <c r="D42" s="31">
        <f t="shared" si="1"/>
        <v>0</v>
      </c>
      <c r="E42" s="84"/>
      <c r="F42" s="57"/>
      <c r="G42" s="14"/>
      <c r="H42" s="15"/>
      <c r="I42" s="14"/>
      <c r="J42" s="15"/>
      <c r="K42" s="14"/>
      <c r="L42" s="15"/>
      <c r="M42" s="50" t="s">
        <v>2</v>
      </c>
      <c r="N42" s="46" t="s">
        <v>3</v>
      </c>
      <c r="O42" s="47" t="s">
        <v>2</v>
      </c>
      <c r="P42" s="48" t="s">
        <v>3</v>
      </c>
      <c r="Q42" s="49" t="s">
        <v>2</v>
      </c>
      <c r="R42" s="48" t="s">
        <v>3</v>
      </c>
      <c r="S42" s="50" t="s">
        <v>2</v>
      </c>
      <c r="T42" s="46" t="s">
        <v>3</v>
      </c>
      <c r="U42" s="50" t="s">
        <v>2</v>
      </c>
      <c r="V42" s="46" t="s">
        <v>3</v>
      </c>
      <c r="W42" s="50" t="s">
        <v>2</v>
      </c>
      <c r="X42" s="46" t="s">
        <v>3</v>
      </c>
    </row>
    <row r="43" spans="1:24" ht="13.05" customHeight="1" x14ac:dyDescent="0.25">
      <c r="A43" s="68">
        <v>44836</v>
      </c>
      <c r="B43" s="94">
        <v>1</v>
      </c>
      <c r="C43" s="69">
        <f t="shared" si="0"/>
        <v>0</v>
      </c>
      <c r="D43" s="43">
        <f t="shared" si="1"/>
        <v>0</v>
      </c>
      <c r="E43" s="95"/>
      <c r="F43" s="70"/>
      <c r="G43" s="40"/>
      <c r="H43" s="20"/>
      <c r="I43" s="40"/>
      <c r="J43" s="20"/>
      <c r="K43" s="40"/>
      <c r="L43" s="20"/>
      <c r="M43" s="58">
        <f t="shared" ref="M43" si="2">C43</f>
        <v>0</v>
      </c>
      <c r="N43" s="44">
        <f>D43</f>
        <v>0</v>
      </c>
      <c r="O43" s="40"/>
      <c r="P43" s="20"/>
      <c r="Q43" s="19"/>
      <c r="R43" s="20"/>
      <c r="S43" s="19"/>
      <c r="T43" s="18"/>
      <c r="U43" s="8"/>
      <c r="V43" s="9"/>
      <c r="W43" s="19"/>
      <c r="X43" s="20"/>
    </row>
    <row r="44" spans="1:24" ht="13.05" customHeight="1" x14ac:dyDescent="0.25">
      <c r="A44" s="42">
        <v>44843</v>
      </c>
      <c r="B44" s="80">
        <v>1</v>
      </c>
      <c r="C44" s="28">
        <f t="shared" si="0"/>
        <v>0</v>
      </c>
      <c r="D44" s="29">
        <f t="shared" si="1"/>
        <v>0</v>
      </c>
      <c r="E44" s="83"/>
      <c r="F44" s="56"/>
      <c r="G44" s="10"/>
      <c r="H44" s="11"/>
      <c r="I44" s="10"/>
      <c r="J44" s="11"/>
      <c r="K44" s="10"/>
      <c r="L44" s="11"/>
      <c r="M44" s="59">
        <f>C44</f>
        <v>0</v>
      </c>
      <c r="N44" s="35">
        <f>D44</f>
        <v>0</v>
      </c>
      <c r="O44" s="10"/>
      <c r="P44" s="11"/>
      <c r="Q44" s="12"/>
      <c r="R44" s="11"/>
      <c r="S44" s="12"/>
      <c r="T44" s="13"/>
      <c r="U44" s="10"/>
      <c r="V44" s="11"/>
      <c r="W44" s="12"/>
      <c r="X44" s="11"/>
    </row>
    <row r="45" spans="1:24" ht="13.05" customHeight="1" x14ac:dyDescent="0.25">
      <c r="A45" s="42">
        <v>44850</v>
      </c>
      <c r="B45" s="80">
        <v>1</v>
      </c>
      <c r="C45" s="28">
        <f t="shared" si="0"/>
        <v>0</v>
      </c>
      <c r="D45" s="29">
        <f t="shared" si="1"/>
        <v>0</v>
      </c>
      <c r="E45" s="83"/>
      <c r="F45" s="56"/>
      <c r="G45" s="10"/>
      <c r="H45" s="11"/>
      <c r="I45" s="10"/>
      <c r="J45" s="11"/>
      <c r="K45" s="10"/>
      <c r="L45" s="11"/>
      <c r="M45" s="59">
        <f>C45</f>
        <v>0</v>
      </c>
      <c r="N45" s="35">
        <f>D45</f>
        <v>0</v>
      </c>
      <c r="O45" s="10"/>
      <c r="P45" s="11"/>
      <c r="Q45" s="12"/>
      <c r="R45" s="11"/>
      <c r="S45" s="12"/>
      <c r="T45" s="13"/>
      <c r="U45" s="10"/>
      <c r="V45" s="11"/>
      <c r="W45" s="12"/>
      <c r="X45" s="11"/>
    </row>
    <row r="46" spans="1:24" ht="13.05" customHeight="1" thickBot="1" x14ac:dyDescent="0.3">
      <c r="A46" s="42">
        <v>44857</v>
      </c>
      <c r="B46" s="80">
        <v>1</v>
      </c>
      <c r="C46" s="28">
        <f>E46+G46+I46+K46</f>
        <v>0</v>
      </c>
      <c r="D46" s="29">
        <f>F46+H46+J46+L46</f>
        <v>0</v>
      </c>
      <c r="E46" s="83"/>
      <c r="F46" s="56"/>
      <c r="G46" s="10"/>
      <c r="H46" s="11"/>
      <c r="I46" s="10"/>
      <c r="J46" s="11"/>
      <c r="K46" s="10"/>
      <c r="L46" s="11"/>
      <c r="M46" s="60">
        <f>C46</f>
        <v>0</v>
      </c>
      <c r="N46" s="36">
        <f>D46</f>
        <v>0</v>
      </c>
      <c r="O46" s="14"/>
      <c r="P46" s="15"/>
      <c r="Q46" s="16"/>
      <c r="R46" s="15"/>
      <c r="S46" s="16"/>
      <c r="T46" s="17"/>
      <c r="U46" s="14"/>
      <c r="V46" s="15"/>
      <c r="W46" s="16"/>
      <c r="X46" s="15"/>
    </row>
    <row r="47" spans="1:24" ht="13.05" customHeight="1" thickBot="1" x14ac:dyDescent="0.3">
      <c r="A47" s="67">
        <v>44864</v>
      </c>
      <c r="B47" s="81">
        <v>1</v>
      </c>
      <c r="C47" s="30">
        <f t="shared" si="0"/>
        <v>0</v>
      </c>
      <c r="D47" s="31">
        <f t="shared" si="1"/>
        <v>0</v>
      </c>
      <c r="E47" s="84"/>
      <c r="F47" s="57"/>
      <c r="G47" s="14"/>
      <c r="H47" s="15"/>
      <c r="I47" s="14"/>
      <c r="J47" s="15"/>
      <c r="K47" s="14"/>
      <c r="L47" s="15"/>
      <c r="M47" s="38"/>
      <c r="N47" s="38"/>
      <c r="O47" s="38"/>
      <c r="P47" s="38"/>
      <c r="Q47" s="38"/>
      <c r="R47" s="38"/>
      <c r="S47" s="38"/>
      <c r="T47" s="38"/>
      <c r="U47" s="38"/>
      <c r="V47" s="38"/>
      <c r="W47" s="38"/>
      <c r="X47" s="38"/>
    </row>
    <row r="48" spans="1:24" ht="13.05" customHeight="1" x14ac:dyDescent="0.25">
      <c r="A48" s="68">
        <v>44871</v>
      </c>
      <c r="B48" s="94">
        <v>1</v>
      </c>
      <c r="C48" s="69">
        <f t="shared" si="0"/>
        <v>0</v>
      </c>
      <c r="D48" s="43">
        <f t="shared" si="1"/>
        <v>0</v>
      </c>
      <c r="E48" s="95"/>
      <c r="F48" s="70"/>
      <c r="G48" s="40"/>
      <c r="H48" s="20"/>
      <c r="I48" s="40"/>
      <c r="J48" s="20"/>
      <c r="K48" s="40"/>
      <c r="L48" s="20"/>
      <c r="M48" s="38"/>
      <c r="N48" s="38"/>
    </row>
    <row r="49" spans="1:19" ht="13.05" customHeight="1" thickBot="1" x14ac:dyDescent="0.3">
      <c r="A49" s="42">
        <v>44878</v>
      </c>
      <c r="B49" s="80">
        <v>1</v>
      </c>
      <c r="C49" s="28">
        <f t="shared" si="0"/>
        <v>0</v>
      </c>
      <c r="D49" s="29">
        <f t="shared" si="1"/>
        <v>0</v>
      </c>
      <c r="E49" s="83"/>
      <c r="F49" s="56"/>
      <c r="G49" s="10"/>
      <c r="H49" s="11"/>
      <c r="I49" s="10"/>
      <c r="J49" s="11"/>
      <c r="K49" s="10"/>
      <c r="L49" s="11"/>
      <c r="M49" s="38"/>
      <c r="N49" s="38"/>
    </row>
    <row r="50" spans="1:19" ht="13.05" customHeight="1" thickBot="1" x14ac:dyDescent="0.3">
      <c r="A50" s="42">
        <v>44885</v>
      </c>
      <c r="B50" s="80">
        <v>1</v>
      </c>
      <c r="C50" s="28">
        <f t="shared" si="0"/>
        <v>0</v>
      </c>
      <c r="D50" s="29">
        <f t="shared" si="1"/>
        <v>0</v>
      </c>
      <c r="E50" s="83"/>
      <c r="F50" s="56"/>
      <c r="G50" s="10"/>
      <c r="H50" s="11"/>
      <c r="I50" s="10"/>
      <c r="J50" s="11"/>
      <c r="K50" s="10"/>
      <c r="L50" s="11"/>
      <c r="M50" s="38"/>
      <c r="N50" s="33">
        <f xml:space="preserve"> (C48+C49+C50+C51)/(B48+B49+B50+B51)</f>
        <v>0</v>
      </c>
      <c r="O50" s="63" t="s">
        <v>33</v>
      </c>
      <c r="P50" s="66"/>
      <c r="Q50" s="65"/>
      <c r="R50" s="33">
        <f xml:space="preserve"> (D48+D49+D50+D51)/(B48+B49+B50+B51)</f>
        <v>0</v>
      </c>
    </row>
    <row r="51" spans="1:19" ht="13.05" customHeight="1" thickBot="1" x14ac:dyDescent="0.3">
      <c r="A51" s="67">
        <v>44892</v>
      </c>
      <c r="B51" s="81">
        <v>1</v>
      </c>
      <c r="C51" s="30">
        <f t="shared" si="0"/>
        <v>0</v>
      </c>
      <c r="D51" s="31">
        <f t="shared" si="1"/>
        <v>0</v>
      </c>
      <c r="E51" s="84"/>
      <c r="F51" s="57"/>
      <c r="G51" s="14"/>
      <c r="H51" s="15"/>
      <c r="I51" s="14"/>
      <c r="J51" s="15"/>
      <c r="K51" s="14"/>
      <c r="L51" s="15"/>
      <c r="M51" s="38"/>
      <c r="N51" s="1"/>
    </row>
    <row r="52" spans="1:19" ht="13.05" customHeight="1" thickBot="1" x14ac:dyDescent="0.3">
      <c r="A52" s="68">
        <v>44899</v>
      </c>
      <c r="B52" s="94">
        <v>1</v>
      </c>
      <c r="C52" s="69">
        <f t="shared" si="0"/>
        <v>0</v>
      </c>
      <c r="D52" s="43">
        <f t="shared" si="1"/>
        <v>0</v>
      </c>
      <c r="E52" s="95"/>
      <c r="F52" s="70"/>
      <c r="G52" s="40"/>
      <c r="H52" s="20"/>
      <c r="I52" s="40"/>
      <c r="J52" s="20"/>
      <c r="K52" s="40"/>
      <c r="L52" s="20"/>
      <c r="M52" s="38"/>
      <c r="N52" s="33">
        <f xml:space="preserve"> (C52+C53+C54+C55)/(B52+B53+B54+B55)</f>
        <v>0</v>
      </c>
      <c r="O52" s="63" t="s">
        <v>34</v>
      </c>
      <c r="P52" s="66"/>
      <c r="Q52" s="65"/>
      <c r="R52" s="33">
        <f xml:space="preserve"> (D52+D53+D54+D55)/(B52+B53+B54+B55)</f>
        <v>0</v>
      </c>
    </row>
    <row r="53" spans="1:19" ht="13.05" customHeight="1" thickBot="1" x14ac:dyDescent="0.3">
      <c r="A53" s="42">
        <v>44906</v>
      </c>
      <c r="B53" s="80">
        <v>1</v>
      </c>
      <c r="C53" s="28">
        <f t="shared" si="0"/>
        <v>0</v>
      </c>
      <c r="D53" s="29">
        <f t="shared" si="1"/>
        <v>0</v>
      </c>
      <c r="E53" s="83"/>
      <c r="F53" s="56"/>
      <c r="G53" s="10"/>
      <c r="H53" s="11"/>
      <c r="I53" s="10"/>
      <c r="J53" s="11"/>
      <c r="K53" s="10"/>
      <c r="L53" s="11"/>
      <c r="M53" s="38"/>
      <c r="N53" s="1"/>
    </row>
    <row r="54" spans="1:19" ht="13.05" customHeight="1" thickBot="1" x14ac:dyDescent="0.3">
      <c r="A54" s="42">
        <v>44913</v>
      </c>
      <c r="B54" s="80">
        <v>1</v>
      </c>
      <c r="C54" s="28">
        <f t="shared" si="0"/>
        <v>0</v>
      </c>
      <c r="D54" s="29">
        <f t="shared" si="1"/>
        <v>0</v>
      </c>
      <c r="E54" s="83"/>
      <c r="F54" s="56"/>
      <c r="G54" s="10"/>
      <c r="H54" s="11"/>
      <c r="I54" s="10"/>
      <c r="J54" s="11"/>
      <c r="K54" s="10"/>
      <c r="L54" s="11"/>
      <c r="M54" s="38"/>
      <c r="N54" s="145" t="s">
        <v>17</v>
      </c>
      <c r="O54" s="146"/>
      <c r="P54" s="146"/>
      <c r="Q54" s="146"/>
      <c r="R54" s="146"/>
      <c r="S54" s="147"/>
    </row>
    <row r="55" spans="1:19" ht="13.05" customHeight="1" thickBot="1" x14ac:dyDescent="0.3">
      <c r="A55" s="67">
        <v>44920</v>
      </c>
      <c r="B55" s="81">
        <v>1</v>
      </c>
      <c r="C55" s="30">
        <f t="shared" si="0"/>
        <v>0</v>
      </c>
      <c r="D55" s="31">
        <f t="shared" si="1"/>
        <v>0</v>
      </c>
      <c r="E55" s="84"/>
      <c r="F55" s="57"/>
      <c r="G55" s="14"/>
      <c r="H55" s="15"/>
      <c r="I55" s="14"/>
      <c r="J55" s="15"/>
      <c r="K55" s="14"/>
      <c r="L55" s="15"/>
      <c r="M55" s="38"/>
      <c r="N55" s="39"/>
      <c r="O55" s="148" t="s">
        <v>1</v>
      </c>
      <c r="P55" s="149"/>
      <c r="Q55" s="7"/>
      <c r="R55" s="148" t="s">
        <v>7</v>
      </c>
      <c r="S55" s="149"/>
    </row>
    <row r="56" spans="1:19" ht="13.05" customHeight="1" x14ac:dyDescent="0.25">
      <c r="B56" s="99">
        <f>SUM(B4:B55)</f>
        <v>52</v>
      </c>
      <c r="C56" s="100">
        <f>SUM(C4:C55)</f>
        <v>0</v>
      </c>
      <c r="D56" s="100">
        <f>SUM(D4:D55)</f>
        <v>0</v>
      </c>
      <c r="K56" s="101"/>
      <c r="L56" s="101"/>
      <c r="M56" s="38"/>
      <c r="N56" s="38"/>
    </row>
    <row r="57" spans="1:19" ht="53.4" thickBot="1" x14ac:dyDescent="0.3">
      <c r="B57" s="85" t="s">
        <v>13</v>
      </c>
      <c r="C57" s="86" t="s">
        <v>43</v>
      </c>
      <c r="D57" s="86" t="s">
        <v>44</v>
      </c>
    </row>
    <row r="58" spans="1:19" ht="13.8" thickBot="1" x14ac:dyDescent="0.3">
      <c r="B58" s="3"/>
      <c r="C58" s="4"/>
      <c r="D58" s="4"/>
    </row>
    <row r="59" spans="1:19" ht="25.8" x14ac:dyDescent="0.5">
      <c r="A59" s="5">
        <f>C56/B56</f>
        <v>0</v>
      </c>
      <c r="B59" s="118" t="s">
        <v>14</v>
      </c>
      <c r="C59" s="119"/>
      <c r="D59" s="119"/>
      <c r="E59" s="119"/>
      <c r="F59" s="120"/>
      <c r="G59" s="120"/>
      <c r="H59" s="120"/>
      <c r="I59" s="120"/>
      <c r="J59" s="121"/>
    </row>
    <row r="60" spans="1:19" ht="27" customHeight="1" thickBot="1" x14ac:dyDescent="0.55000000000000004">
      <c r="A60" s="6">
        <f>D56/B56</f>
        <v>0</v>
      </c>
      <c r="B60" s="114" t="s">
        <v>15</v>
      </c>
      <c r="C60" s="115"/>
      <c r="D60" s="115"/>
      <c r="E60" s="115"/>
      <c r="F60" s="116"/>
      <c r="G60" s="116"/>
      <c r="H60" s="116"/>
      <c r="I60" s="116"/>
      <c r="J60" s="117"/>
    </row>
    <row r="61" spans="1:19" ht="27" customHeight="1" x14ac:dyDescent="0.25"/>
  </sheetData>
  <mergeCells count="30">
    <mergeCell ref="R55:S55"/>
    <mergeCell ref="O19:P19"/>
    <mergeCell ref="R19:S19"/>
    <mergeCell ref="M39:X39"/>
    <mergeCell ref="A1:A3"/>
    <mergeCell ref="C1:D1"/>
    <mergeCell ref="E2:F2"/>
    <mergeCell ref="G2:H2"/>
    <mergeCell ref="I2:J2"/>
    <mergeCell ref="C2:D2"/>
    <mergeCell ref="B1:B3"/>
    <mergeCell ref="E1:F1"/>
    <mergeCell ref="G1:H1"/>
    <mergeCell ref="I1:J1"/>
    <mergeCell ref="K1:L1"/>
    <mergeCell ref="K2:L2"/>
    <mergeCell ref="B60:J60"/>
    <mergeCell ref="B59:J59"/>
    <mergeCell ref="S40:X40"/>
    <mergeCell ref="S41:T41"/>
    <mergeCell ref="U41:V41"/>
    <mergeCell ref="N18:S18"/>
    <mergeCell ref="M4:M9"/>
    <mergeCell ref="W41:X41"/>
    <mergeCell ref="M41:N41"/>
    <mergeCell ref="O41:P41"/>
    <mergeCell ref="Q41:R41"/>
    <mergeCell ref="M40:R40"/>
    <mergeCell ref="N54:S54"/>
    <mergeCell ref="O55:P55"/>
  </mergeCells>
  <pageMargins left="0.75" right="0.75" top="1" bottom="1" header="0.3" footer="0.3"/>
  <pageSetup paperSize="9"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FA3D6D7B62A548BDE0F40243E82E1D" ma:contentTypeVersion="6" ma:contentTypeDescription="Create a new document." ma:contentTypeScope="" ma:versionID="02ccfbbd617467102dde64aaaf6c7112">
  <xsd:schema xmlns:xsd="http://www.w3.org/2001/XMLSchema" xmlns:xs="http://www.w3.org/2001/XMLSchema" xmlns:p="http://schemas.microsoft.com/office/2006/metadata/properties" xmlns:ns2="dfdfd355-5d39-46e6-b143-6959742768ef" xmlns:ns3="6d4a3c6b-b71b-4bcb-bda3-3a5fcd5fd1ae" targetNamespace="http://schemas.microsoft.com/office/2006/metadata/properties" ma:root="true" ma:fieldsID="9d9b42c02c2f30911252844e4e2d6657" ns2:_="" ns3:_="">
    <xsd:import namespace="dfdfd355-5d39-46e6-b143-6959742768ef"/>
    <xsd:import namespace="6d4a3c6b-b71b-4bcb-bda3-3a5fcd5fd1a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dfd355-5d39-46e6-b143-6959742768e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4a3c6b-b71b-4bcb-bda3-3a5fcd5fd1a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4C7BE7-6457-4E56-BE6C-3F3B867D5106}">
  <ds:schemaRefs>
    <ds:schemaRef ds:uri="http://schemas.microsoft.com/sharepoint/v3/contenttype/forms"/>
  </ds:schemaRefs>
</ds:datastoreItem>
</file>

<file path=customXml/itemProps2.xml><?xml version="1.0" encoding="utf-8"?>
<ds:datastoreItem xmlns:ds="http://schemas.openxmlformats.org/officeDocument/2006/customXml" ds:itemID="{0BFF8D39-57AA-4A8A-83FA-CBCB271F32CE}">
  <ds:schemaRefs>
    <ds:schemaRef ds:uri="http://purl.org/dc/elements/1.1/"/>
    <ds:schemaRef ds:uri="http://purl.org/dc/dcmitype/"/>
    <ds:schemaRef ds:uri="http://purl.org/dc/terms/"/>
    <ds:schemaRef ds:uri="http://schemas.microsoft.com/office/2006/documentManagement/types"/>
    <ds:schemaRef ds:uri="http://schemas.microsoft.com/office/2006/metadata/properties"/>
    <ds:schemaRef ds:uri="dfdfd355-5d39-46e6-b143-6959742768ef"/>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1060257-56AF-4296-8E73-108E82DE39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Attendance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Barrett</dc:creator>
  <cp:lastModifiedBy>Jason Kennedy</cp:lastModifiedBy>
  <cp:lastPrinted>2014-06-09T10:59:42Z</cp:lastPrinted>
  <dcterms:created xsi:type="dcterms:W3CDTF">2014-05-11T11:35:39Z</dcterms:created>
  <dcterms:modified xsi:type="dcterms:W3CDTF">2021-07-19T13:47:02Z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0x010100F1FA3D6D7B62A548BDE0F40243E82E1D</vt:lpwstr>
  </property>
</Properties>
</file>